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ropbox\PM WZBS\Liga\PKLe\"/>
    </mc:Choice>
  </mc:AlternateContent>
  <xr:revisionPtr revIDLastSave="0" documentId="8_{6CC1374B-1EAB-4D3C-83D2-558100A91946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Gracze" sheetId="1" r:id="rId1"/>
    <sheet name="Korekta" sheetId="3" r:id="rId2"/>
    <sheet name="Normy" sheetId="2" r:id="rId3"/>
  </sheets>
  <definedNames>
    <definedName name="_xlnm._FilterDatabase" localSheetId="0" hidden="1">Gracze!$A$1:$M$151</definedName>
    <definedName name="_xlnm._FilterDatabase" localSheetId="2" hidden="1">Normy!$A$1:$G$1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K3" i="1" s="1"/>
  <c r="G4" i="1"/>
  <c r="K4" i="1" s="1"/>
  <c r="G5" i="1"/>
  <c r="K5" i="1" s="1"/>
  <c r="G6" i="1"/>
  <c r="K6" i="1" s="1"/>
  <c r="G7" i="1"/>
  <c r="K7" i="1" s="1"/>
  <c r="G8" i="1"/>
  <c r="K8" i="1" s="1"/>
  <c r="G9" i="1"/>
  <c r="K9" i="1" s="1"/>
  <c r="G10" i="1"/>
  <c r="K10" i="1" s="1"/>
  <c r="G11" i="1"/>
  <c r="K11" i="1" s="1"/>
  <c r="G12" i="1"/>
  <c r="K12" i="1" s="1"/>
  <c r="G13" i="1"/>
  <c r="K13" i="1" s="1"/>
  <c r="G14" i="1"/>
  <c r="K14" i="1" s="1"/>
  <c r="G15" i="1"/>
  <c r="K15" i="1" s="1"/>
  <c r="G16" i="1"/>
  <c r="K16" i="1" s="1"/>
  <c r="G17" i="1"/>
  <c r="K17" i="1" s="1"/>
  <c r="G18" i="1"/>
  <c r="K18" i="1" s="1"/>
  <c r="G19" i="1"/>
  <c r="K19" i="1" s="1"/>
  <c r="G20" i="1"/>
  <c r="K20" i="1" s="1"/>
  <c r="G21" i="1"/>
  <c r="K21" i="1" s="1"/>
  <c r="G22" i="1"/>
  <c r="K22" i="1" s="1"/>
  <c r="G23" i="1"/>
  <c r="K23" i="1" s="1"/>
  <c r="G24" i="1"/>
  <c r="K24" i="1" s="1"/>
  <c r="G25" i="1"/>
  <c r="K25" i="1" s="1"/>
  <c r="G26" i="1"/>
  <c r="K26" i="1" s="1"/>
  <c r="G27" i="1"/>
  <c r="K27" i="1" s="1"/>
  <c r="G28" i="1"/>
  <c r="K28" i="1" s="1"/>
  <c r="G29" i="1"/>
  <c r="K29" i="1" s="1"/>
  <c r="G30" i="1"/>
  <c r="K30" i="1" s="1"/>
  <c r="G31" i="1"/>
  <c r="K31" i="1" s="1"/>
  <c r="G32" i="1"/>
  <c r="K32" i="1" s="1"/>
  <c r="G33" i="1"/>
  <c r="K33" i="1" s="1"/>
  <c r="G34" i="1"/>
  <c r="K34" i="1" s="1"/>
  <c r="G35" i="1"/>
  <c r="K35" i="1" s="1"/>
  <c r="G36" i="1"/>
  <c r="K36" i="1" s="1"/>
  <c r="G37" i="1"/>
  <c r="K37" i="1" s="1"/>
  <c r="G38" i="1"/>
  <c r="K38" i="1" s="1"/>
  <c r="G39" i="1"/>
  <c r="K39" i="1" s="1"/>
  <c r="G40" i="1"/>
  <c r="K40" i="1" s="1"/>
  <c r="G41" i="1"/>
  <c r="K41" i="1" s="1"/>
  <c r="G42" i="1"/>
  <c r="K42" i="1" s="1"/>
  <c r="G43" i="1"/>
  <c r="K43" i="1" s="1"/>
  <c r="G44" i="1"/>
  <c r="K44" i="1" s="1"/>
  <c r="G45" i="1"/>
  <c r="K45" i="1" s="1"/>
  <c r="G46" i="1"/>
  <c r="K46" i="1" s="1"/>
  <c r="G47" i="1"/>
  <c r="K47" i="1" s="1"/>
  <c r="G48" i="1"/>
  <c r="K48" i="1" s="1"/>
  <c r="G49" i="1"/>
  <c r="K49" i="1" s="1"/>
  <c r="G50" i="1"/>
  <c r="K50" i="1" s="1"/>
  <c r="G51" i="1"/>
  <c r="K51" i="1" s="1"/>
  <c r="G52" i="1"/>
  <c r="K52" i="1" s="1"/>
  <c r="G53" i="1"/>
  <c r="K53" i="1" s="1"/>
  <c r="G54" i="1"/>
  <c r="K54" i="1" s="1"/>
  <c r="G55" i="1"/>
  <c r="K55" i="1" s="1"/>
  <c r="G56" i="1"/>
  <c r="K56" i="1" s="1"/>
  <c r="G57" i="1"/>
  <c r="K57" i="1" s="1"/>
  <c r="G58" i="1"/>
  <c r="K58" i="1" s="1"/>
  <c r="G59" i="1"/>
  <c r="K59" i="1" s="1"/>
  <c r="G60" i="1"/>
  <c r="K60" i="1" s="1"/>
  <c r="G61" i="1"/>
  <c r="K61" i="1" s="1"/>
  <c r="G62" i="1"/>
  <c r="K62" i="1" s="1"/>
  <c r="G63" i="1"/>
  <c r="K63" i="1" s="1"/>
  <c r="G64" i="1"/>
  <c r="K64" i="1" s="1"/>
  <c r="G65" i="1"/>
  <c r="K65" i="1" s="1"/>
  <c r="G66" i="1"/>
  <c r="K66" i="1" s="1"/>
  <c r="G67" i="1"/>
  <c r="K67" i="1" s="1"/>
  <c r="G68" i="1"/>
  <c r="K68" i="1" s="1"/>
  <c r="G69" i="1"/>
  <c r="K69" i="1" s="1"/>
  <c r="G70" i="1"/>
  <c r="K70" i="1" s="1"/>
  <c r="G71" i="1"/>
  <c r="K71" i="1" s="1"/>
  <c r="G72" i="1"/>
  <c r="K72" i="1" s="1"/>
  <c r="G73" i="1"/>
  <c r="K73" i="1" s="1"/>
  <c r="G74" i="1"/>
  <c r="K74" i="1" s="1"/>
  <c r="G75" i="1"/>
  <c r="K75" i="1" s="1"/>
  <c r="G76" i="1"/>
  <c r="K76" i="1" s="1"/>
  <c r="G77" i="1"/>
  <c r="K77" i="1" s="1"/>
  <c r="G78" i="1"/>
  <c r="K78" i="1" s="1"/>
  <c r="G79" i="1"/>
  <c r="K79" i="1" s="1"/>
  <c r="G80" i="1"/>
  <c r="K80" i="1" s="1"/>
  <c r="G81" i="1"/>
  <c r="K81" i="1" s="1"/>
  <c r="G82" i="1"/>
  <c r="K82" i="1" s="1"/>
  <c r="G83" i="1"/>
  <c r="K83" i="1" s="1"/>
  <c r="G84" i="1"/>
  <c r="K84" i="1" s="1"/>
  <c r="G85" i="1"/>
  <c r="K85" i="1" s="1"/>
  <c r="G86" i="1"/>
  <c r="K86" i="1" s="1"/>
  <c r="G87" i="1"/>
  <c r="K87" i="1" s="1"/>
  <c r="G88" i="1"/>
  <c r="K88" i="1" s="1"/>
  <c r="G89" i="1"/>
  <c r="K89" i="1" s="1"/>
  <c r="G90" i="1"/>
  <c r="K90" i="1" s="1"/>
  <c r="G91" i="1"/>
  <c r="K91" i="1" s="1"/>
  <c r="G92" i="1"/>
  <c r="K92" i="1" s="1"/>
  <c r="G93" i="1"/>
  <c r="K93" i="1" s="1"/>
  <c r="G94" i="1"/>
  <c r="K94" i="1" s="1"/>
  <c r="G95" i="1"/>
  <c r="K95" i="1" s="1"/>
  <c r="G96" i="1"/>
  <c r="K96" i="1" s="1"/>
  <c r="G97" i="1"/>
  <c r="K97" i="1" s="1"/>
  <c r="G98" i="1"/>
  <c r="K98" i="1" s="1"/>
  <c r="G99" i="1"/>
  <c r="K99" i="1" s="1"/>
  <c r="G100" i="1"/>
  <c r="K100" i="1" s="1"/>
  <c r="G101" i="1"/>
  <c r="K101" i="1" s="1"/>
  <c r="G102" i="1"/>
  <c r="K102" i="1" s="1"/>
  <c r="G103" i="1"/>
  <c r="K103" i="1" s="1"/>
  <c r="G104" i="1"/>
  <c r="K104" i="1" s="1"/>
  <c r="G105" i="1"/>
  <c r="K105" i="1" s="1"/>
  <c r="G106" i="1"/>
  <c r="K106" i="1" s="1"/>
  <c r="G107" i="1"/>
  <c r="K107" i="1" s="1"/>
  <c r="G108" i="1"/>
  <c r="K108" i="1" s="1"/>
  <c r="G109" i="1"/>
  <c r="K109" i="1" s="1"/>
  <c r="G110" i="1"/>
  <c r="K110" i="1" s="1"/>
  <c r="G111" i="1"/>
  <c r="K111" i="1" s="1"/>
  <c r="G112" i="1"/>
  <c r="K112" i="1" s="1"/>
  <c r="G113" i="1"/>
  <c r="K113" i="1" s="1"/>
  <c r="G114" i="1"/>
  <c r="K114" i="1" s="1"/>
  <c r="G115" i="1"/>
  <c r="K115" i="1" s="1"/>
  <c r="G116" i="1"/>
  <c r="K116" i="1" s="1"/>
  <c r="G117" i="1"/>
  <c r="K117" i="1" s="1"/>
  <c r="G118" i="1"/>
  <c r="K118" i="1" s="1"/>
  <c r="G119" i="1"/>
  <c r="K119" i="1" s="1"/>
  <c r="G120" i="1"/>
  <c r="K120" i="1" s="1"/>
  <c r="G121" i="1"/>
  <c r="K121" i="1" s="1"/>
  <c r="G122" i="1"/>
  <c r="K122" i="1" s="1"/>
  <c r="G123" i="1"/>
  <c r="K123" i="1" s="1"/>
  <c r="G124" i="1"/>
  <c r="K124" i="1" s="1"/>
  <c r="G125" i="1"/>
  <c r="K125" i="1" s="1"/>
  <c r="G126" i="1"/>
  <c r="K126" i="1" s="1"/>
  <c r="G127" i="1"/>
  <c r="K127" i="1" s="1"/>
  <c r="G128" i="1"/>
  <c r="K128" i="1" s="1"/>
  <c r="G129" i="1"/>
  <c r="K129" i="1" s="1"/>
  <c r="G130" i="1"/>
  <c r="K130" i="1" s="1"/>
  <c r="G131" i="1"/>
  <c r="K131" i="1" s="1"/>
  <c r="G132" i="1"/>
  <c r="K132" i="1" s="1"/>
  <c r="G133" i="1"/>
  <c r="K133" i="1" s="1"/>
  <c r="G134" i="1"/>
  <c r="K134" i="1" s="1"/>
  <c r="G135" i="1"/>
  <c r="K135" i="1" s="1"/>
  <c r="G136" i="1"/>
  <c r="K136" i="1" s="1"/>
  <c r="G137" i="1"/>
  <c r="K137" i="1" s="1"/>
  <c r="G138" i="1"/>
  <c r="K138" i="1" s="1"/>
  <c r="G139" i="1"/>
  <c r="K139" i="1" s="1"/>
  <c r="G140" i="1"/>
  <c r="K140" i="1" s="1"/>
  <c r="G141" i="1"/>
  <c r="K141" i="1" s="1"/>
  <c r="G142" i="1"/>
  <c r="K142" i="1" s="1"/>
  <c r="G143" i="1"/>
  <c r="K143" i="1" s="1"/>
  <c r="G144" i="1"/>
  <c r="K144" i="1" s="1"/>
  <c r="G145" i="1"/>
  <c r="K145" i="1" s="1"/>
  <c r="G146" i="1"/>
  <c r="K146" i="1" s="1"/>
  <c r="G147" i="1"/>
  <c r="K147" i="1" s="1"/>
  <c r="G148" i="1"/>
  <c r="K148" i="1" s="1"/>
  <c r="G149" i="1"/>
  <c r="K149" i="1" s="1"/>
  <c r="G150" i="1"/>
  <c r="K150" i="1" s="1"/>
  <c r="G151" i="1"/>
  <c r="K151" i="1" s="1"/>
  <c r="G2" i="1"/>
  <c r="K2" i="1" s="1"/>
  <c r="J126" i="1" l="1"/>
  <c r="L126" i="1" s="1"/>
  <c r="J127" i="1"/>
  <c r="L127" i="1" s="1"/>
  <c r="J128" i="1"/>
  <c r="L128" i="1" s="1"/>
  <c r="J130" i="1"/>
  <c r="L130" i="1" s="1"/>
  <c r="J129" i="1"/>
  <c r="L129" i="1" s="1"/>
  <c r="J131" i="1"/>
  <c r="L131" i="1" s="1"/>
  <c r="J132" i="1"/>
  <c r="L132" i="1" s="1"/>
  <c r="J133" i="1"/>
  <c r="L133" i="1" s="1"/>
  <c r="J91" i="1"/>
  <c r="L91" i="1" s="1"/>
  <c r="J92" i="1"/>
  <c r="L92" i="1" s="1"/>
  <c r="J93" i="1"/>
  <c r="L93" i="1" s="1"/>
  <c r="J94" i="1"/>
  <c r="L94" i="1" s="1"/>
  <c r="J95" i="1"/>
  <c r="L95" i="1" s="1"/>
  <c r="J96" i="1"/>
  <c r="L96" i="1" s="1"/>
  <c r="J97" i="1"/>
  <c r="L97" i="1" s="1"/>
  <c r="J98" i="1"/>
  <c r="L98" i="1" s="1"/>
  <c r="J99" i="1"/>
  <c r="L99" i="1" s="1"/>
  <c r="J100" i="1"/>
  <c r="L100" i="1" s="1"/>
  <c r="J23" i="1"/>
  <c r="L23" i="1" s="1"/>
  <c r="J24" i="1"/>
  <c r="L24" i="1" s="1"/>
  <c r="J25" i="1"/>
  <c r="L25" i="1" s="1"/>
  <c r="J26" i="1"/>
  <c r="L26" i="1" s="1"/>
  <c r="J27" i="1"/>
  <c r="L27" i="1" s="1"/>
  <c r="J28" i="1"/>
  <c r="L28" i="1" s="1"/>
  <c r="J29" i="1"/>
  <c r="L29" i="1" s="1"/>
  <c r="J30" i="1"/>
  <c r="L30" i="1" s="1"/>
  <c r="J31" i="1"/>
  <c r="L31" i="1" s="1"/>
  <c r="J71" i="1"/>
  <c r="L71" i="1" s="1"/>
  <c r="J72" i="1"/>
  <c r="L72" i="1" s="1"/>
  <c r="J73" i="1"/>
  <c r="L73" i="1" s="1"/>
  <c r="J74" i="1"/>
  <c r="L74" i="1" s="1"/>
  <c r="J75" i="1"/>
  <c r="L75" i="1" s="1"/>
  <c r="J76" i="1"/>
  <c r="L76" i="1" s="1"/>
  <c r="J77" i="1"/>
  <c r="L77" i="1" s="1"/>
  <c r="J78" i="1"/>
  <c r="L78" i="1" s="1"/>
  <c r="J79" i="1"/>
  <c r="L79" i="1" s="1"/>
  <c r="J80" i="1"/>
  <c r="L80" i="1" s="1"/>
  <c r="J2" i="1"/>
  <c r="L2" i="1" s="1"/>
  <c r="J3" i="1"/>
  <c r="L3" i="1" s="1"/>
  <c r="J4" i="1"/>
  <c r="L4" i="1" s="1"/>
  <c r="J5" i="1"/>
  <c r="L5" i="1" s="1"/>
  <c r="J6" i="1"/>
  <c r="L6" i="1" s="1"/>
  <c r="J7" i="1"/>
  <c r="L7" i="1" s="1"/>
  <c r="J101" i="1"/>
  <c r="L101" i="1" s="1"/>
  <c r="J102" i="1"/>
  <c r="L102" i="1" s="1"/>
  <c r="J103" i="1"/>
  <c r="L103" i="1" s="1"/>
  <c r="J104" i="1"/>
  <c r="L104" i="1" s="1"/>
  <c r="J105" i="1"/>
  <c r="L105" i="1" s="1"/>
  <c r="J106" i="1"/>
  <c r="L106" i="1" s="1"/>
  <c r="J64" i="1"/>
  <c r="L64" i="1" s="1"/>
  <c r="J65" i="1"/>
  <c r="L65" i="1" s="1"/>
  <c r="J66" i="1"/>
  <c r="L66" i="1" s="1"/>
  <c r="J67" i="1"/>
  <c r="L67" i="1" s="1"/>
  <c r="J68" i="1"/>
  <c r="L68" i="1" s="1"/>
  <c r="J69" i="1"/>
  <c r="L69" i="1" s="1"/>
  <c r="J70" i="1"/>
  <c r="L70" i="1" s="1"/>
  <c r="J8" i="1"/>
  <c r="L8" i="1" s="1"/>
  <c r="J9" i="1"/>
  <c r="L9" i="1" s="1"/>
  <c r="J10" i="1"/>
  <c r="L10" i="1" s="1"/>
  <c r="J11" i="1"/>
  <c r="L11" i="1" s="1"/>
  <c r="J12" i="1"/>
  <c r="L12" i="1" s="1"/>
  <c r="J13" i="1"/>
  <c r="L13" i="1" s="1"/>
  <c r="J14" i="1"/>
  <c r="L14" i="1" s="1"/>
  <c r="J15" i="1"/>
  <c r="L15" i="1" s="1"/>
  <c r="J16" i="1"/>
  <c r="L16" i="1" s="1"/>
  <c r="J17" i="1"/>
  <c r="L17" i="1" s="1"/>
  <c r="J18" i="1"/>
  <c r="L18" i="1" s="1"/>
  <c r="J19" i="1"/>
  <c r="L19" i="1" s="1"/>
  <c r="J20" i="1"/>
  <c r="L20" i="1" s="1"/>
  <c r="J21" i="1"/>
  <c r="L21" i="1" s="1"/>
  <c r="J22" i="1"/>
  <c r="L22" i="1" s="1"/>
  <c r="J140" i="1"/>
  <c r="L140" i="1" s="1"/>
  <c r="J142" i="1"/>
  <c r="L142" i="1" s="1"/>
  <c r="J141" i="1"/>
  <c r="L141" i="1" s="1"/>
  <c r="J143" i="1"/>
  <c r="L143" i="1" s="1"/>
  <c r="J144" i="1"/>
  <c r="L144" i="1" s="1"/>
  <c r="J145" i="1"/>
  <c r="L145" i="1" s="1"/>
  <c r="J146" i="1"/>
  <c r="L146" i="1" s="1"/>
  <c r="J147" i="1"/>
  <c r="L147" i="1" s="1"/>
  <c r="J148" i="1"/>
  <c r="L148" i="1" s="1"/>
  <c r="J149" i="1"/>
  <c r="L149" i="1" s="1"/>
  <c r="J150" i="1"/>
  <c r="L150" i="1" s="1"/>
  <c r="J151" i="1"/>
  <c r="L151" i="1" s="1"/>
  <c r="J114" i="1"/>
  <c r="L114" i="1" s="1"/>
  <c r="J115" i="1"/>
  <c r="L115" i="1" s="1"/>
  <c r="J116" i="1"/>
  <c r="L116" i="1" s="1"/>
  <c r="J117" i="1"/>
  <c r="L117" i="1" s="1"/>
  <c r="J118" i="1"/>
  <c r="L118" i="1" s="1"/>
  <c r="J119" i="1"/>
  <c r="L119" i="1" s="1"/>
  <c r="J120" i="1"/>
  <c r="L120" i="1" s="1"/>
  <c r="J122" i="1"/>
  <c r="L122" i="1" s="1"/>
  <c r="J121" i="1"/>
  <c r="L121" i="1" s="1"/>
  <c r="J123" i="1"/>
  <c r="L123" i="1" s="1"/>
  <c r="J124" i="1"/>
  <c r="L124" i="1" s="1"/>
  <c r="J134" i="1"/>
  <c r="L134" i="1" s="1"/>
  <c r="J135" i="1"/>
  <c r="L135" i="1" s="1"/>
  <c r="J136" i="1"/>
  <c r="L136" i="1" s="1"/>
  <c r="J137" i="1"/>
  <c r="L137" i="1" s="1"/>
  <c r="J138" i="1"/>
  <c r="L138" i="1" s="1"/>
  <c r="J139" i="1"/>
  <c r="L139" i="1" s="1"/>
  <c r="J50" i="1"/>
  <c r="L50" i="1" s="1"/>
  <c r="J51" i="1"/>
  <c r="L51" i="1" s="1"/>
  <c r="J52" i="1"/>
  <c r="L52" i="1" s="1"/>
  <c r="J53" i="1"/>
  <c r="L53" i="1" s="1"/>
  <c r="J54" i="1"/>
  <c r="L54" i="1" s="1"/>
  <c r="J55" i="1"/>
  <c r="L55" i="1" s="1"/>
  <c r="J57" i="1"/>
  <c r="L57" i="1" s="1"/>
  <c r="J56" i="1"/>
  <c r="L56" i="1" s="1"/>
  <c r="J58" i="1"/>
  <c r="L58" i="1" s="1"/>
  <c r="J59" i="1"/>
  <c r="L59" i="1" s="1"/>
  <c r="J60" i="1"/>
  <c r="L60" i="1" s="1"/>
  <c r="J61" i="1"/>
  <c r="L61" i="1" s="1"/>
  <c r="J62" i="1"/>
  <c r="L62" i="1" s="1"/>
  <c r="J63" i="1"/>
  <c r="L63" i="1" s="1"/>
  <c r="J40" i="1"/>
  <c r="L40" i="1" s="1"/>
  <c r="J41" i="1"/>
  <c r="L41" i="1" s="1"/>
  <c r="J42" i="1"/>
  <c r="L42" i="1" s="1"/>
  <c r="J43" i="1"/>
  <c r="L43" i="1" s="1"/>
  <c r="J44" i="1"/>
  <c r="L44" i="1" s="1"/>
  <c r="J45" i="1"/>
  <c r="L45" i="1" s="1"/>
  <c r="J46" i="1"/>
  <c r="L46" i="1" s="1"/>
  <c r="J47" i="1"/>
  <c r="L47" i="1" s="1"/>
  <c r="J48" i="1"/>
  <c r="L48" i="1" s="1"/>
  <c r="J49" i="1"/>
  <c r="L49" i="1" s="1"/>
  <c r="J32" i="1"/>
  <c r="L32" i="1" s="1"/>
  <c r="J33" i="1"/>
  <c r="L33" i="1" s="1"/>
  <c r="J34" i="1"/>
  <c r="L34" i="1" s="1"/>
  <c r="J35" i="1"/>
  <c r="L35" i="1" s="1"/>
  <c r="J36" i="1"/>
  <c r="L36" i="1" s="1"/>
  <c r="J37" i="1"/>
  <c r="L37" i="1" s="1"/>
  <c r="J38" i="1"/>
  <c r="L38" i="1" s="1"/>
  <c r="J39" i="1"/>
  <c r="L39" i="1" s="1"/>
  <c r="J107" i="1"/>
  <c r="L107" i="1" s="1"/>
  <c r="J108" i="1"/>
  <c r="L108" i="1" s="1"/>
  <c r="J109" i="1"/>
  <c r="L109" i="1" s="1"/>
  <c r="J110" i="1"/>
  <c r="L110" i="1" s="1"/>
  <c r="J112" i="1"/>
  <c r="L112" i="1" s="1"/>
  <c r="J113" i="1"/>
  <c r="L113" i="1" s="1"/>
  <c r="J111" i="1"/>
  <c r="L111" i="1" s="1"/>
  <c r="J81" i="1"/>
  <c r="L81" i="1" s="1"/>
  <c r="J82" i="1"/>
  <c r="L82" i="1" s="1"/>
  <c r="J83" i="1"/>
  <c r="L83" i="1" s="1"/>
  <c r="J84" i="1"/>
  <c r="L84" i="1" s="1"/>
  <c r="J85" i="1"/>
  <c r="L85" i="1" s="1"/>
  <c r="J86" i="1"/>
  <c r="L86" i="1" s="1"/>
  <c r="J87" i="1"/>
  <c r="L87" i="1" s="1"/>
  <c r="J88" i="1"/>
  <c r="L88" i="1" s="1"/>
  <c r="J89" i="1"/>
  <c r="L89" i="1" s="1"/>
  <c r="J90" i="1"/>
  <c r="L90" i="1" s="1"/>
  <c r="J125" i="1"/>
  <c r="L125" i="1" s="1"/>
</calcChain>
</file>

<file path=xl/sharedStrings.xml><?xml version="1.0" encoding="utf-8"?>
<sst xmlns="http://schemas.openxmlformats.org/spreadsheetml/2006/main" count="486" uniqueCount="244">
  <si>
    <t>id</t>
  </si>
  <si>
    <t>link</t>
  </si>
  <si>
    <t>gname</t>
  </si>
  <si>
    <t>sname</t>
  </si>
  <si>
    <t>boards</t>
  </si>
  <si>
    <t>fullname</t>
  </si>
  <si>
    <t>Stanisław</t>
  </si>
  <si>
    <t>Kobiela</t>
  </si>
  <si>
    <t>ANDRZEJKI BIS Gdańsk</t>
  </si>
  <si>
    <t>Dariusz</t>
  </si>
  <si>
    <t>Kurys</t>
  </si>
  <si>
    <t>Eugeniusz</t>
  </si>
  <si>
    <t>Kuźmiński</t>
  </si>
  <si>
    <t>Janusz</t>
  </si>
  <si>
    <t>Liwosz</t>
  </si>
  <si>
    <t>Bogusław</t>
  </si>
  <si>
    <t>Matuszkiewicz</t>
  </si>
  <si>
    <t>Bogdan</t>
  </si>
  <si>
    <t>Małysz</t>
  </si>
  <si>
    <t>Andrzej</t>
  </si>
  <si>
    <t>Nowicki</t>
  </si>
  <si>
    <t>Różański</t>
  </si>
  <si>
    <t>Staszkiewicz</t>
  </si>
  <si>
    <t>Grażyna</t>
  </si>
  <si>
    <t>Brewiak</t>
  </si>
  <si>
    <t>BLOTKA Gdańsk</t>
  </si>
  <si>
    <t>Mariusz</t>
  </si>
  <si>
    <t>Jan</t>
  </si>
  <si>
    <t>Koralewski</t>
  </si>
  <si>
    <t>Mateusz</t>
  </si>
  <si>
    <t>Mania</t>
  </si>
  <si>
    <t>Michałowski</t>
  </si>
  <si>
    <t>Marcin</t>
  </si>
  <si>
    <t>Smyczyński</t>
  </si>
  <si>
    <t>Artur</t>
  </si>
  <si>
    <t>Szybowski</t>
  </si>
  <si>
    <t>Leszek</t>
  </si>
  <si>
    <t>Trzeciak</t>
  </si>
  <si>
    <t>Marek</t>
  </si>
  <si>
    <t>Ziółtkowski</t>
  </si>
  <si>
    <t>Rafał</t>
  </si>
  <si>
    <t>Fabrykiewicz</t>
  </si>
  <si>
    <t>CKiS Pruszcz Gdański</t>
  </si>
  <si>
    <t>Michał</t>
  </si>
  <si>
    <t>Gapa</t>
  </si>
  <si>
    <t>Sławomir</t>
  </si>
  <si>
    <t>Hennig</t>
  </si>
  <si>
    <t>Jacek</t>
  </si>
  <si>
    <t>Janowicz</t>
  </si>
  <si>
    <t>Tadeusz</t>
  </si>
  <si>
    <t>Koronowski</t>
  </si>
  <si>
    <t>Kuśmierz</t>
  </si>
  <si>
    <t>Radomski</t>
  </si>
  <si>
    <t>Elżbieta</t>
  </si>
  <si>
    <t>Wesołowska</t>
  </si>
  <si>
    <t>Krzysztof</t>
  </si>
  <si>
    <t>Zastawny</t>
  </si>
  <si>
    <t>Brzeski</t>
  </si>
  <si>
    <t>DK-SM Rumia Janowo I</t>
  </si>
  <si>
    <t>Czarnecki</t>
  </si>
  <si>
    <t>Adam</t>
  </si>
  <si>
    <t>Derwiński</t>
  </si>
  <si>
    <t>Gaweł</t>
  </si>
  <si>
    <t>Zygmunt</t>
  </si>
  <si>
    <t>Mikołajczyk</t>
  </si>
  <si>
    <t>Parol</t>
  </si>
  <si>
    <t>Piekut</t>
  </si>
  <si>
    <t>Henryk</t>
  </si>
  <si>
    <t>Szwarc</t>
  </si>
  <si>
    <t>Szymborski</t>
  </si>
  <si>
    <t>Żaboklicki</t>
  </si>
  <si>
    <t>Patryk</t>
  </si>
  <si>
    <t>Berhorst</t>
  </si>
  <si>
    <t>GAME OVER Gdańsk</t>
  </si>
  <si>
    <t>Bartłomiej</t>
  </si>
  <si>
    <t>Cybula</t>
  </si>
  <si>
    <t>Piotr</t>
  </si>
  <si>
    <t>Dybowski</t>
  </si>
  <si>
    <t>Roman</t>
  </si>
  <si>
    <t>Kulpiński</t>
  </si>
  <si>
    <t>Monika</t>
  </si>
  <si>
    <t>Suchodolska</t>
  </si>
  <si>
    <t>Suchodolski</t>
  </si>
  <si>
    <t>Brzozowski</t>
  </si>
  <si>
    <t>KONRADIA Gdańsk</t>
  </si>
  <si>
    <t>Ryszard</t>
  </si>
  <si>
    <t>Kamiński</t>
  </si>
  <si>
    <t>Kmieciak</t>
  </si>
  <si>
    <t>Malinowski</t>
  </si>
  <si>
    <t>Rogiński</t>
  </si>
  <si>
    <t>Czesław</t>
  </si>
  <si>
    <t>Thrun</t>
  </si>
  <si>
    <t>Tomasz</t>
  </si>
  <si>
    <t>Brzęcki</t>
  </si>
  <si>
    <t>KS Beniaminek 03</t>
  </si>
  <si>
    <t>Józef</t>
  </si>
  <si>
    <t>Idczak</t>
  </si>
  <si>
    <t>Kuchta</t>
  </si>
  <si>
    <t>Pater</t>
  </si>
  <si>
    <t>Mieczysław</t>
  </si>
  <si>
    <t>Smugała</t>
  </si>
  <si>
    <t>Staniszewski</t>
  </si>
  <si>
    <t>Wyborski</t>
  </si>
  <si>
    <t>Zenon</t>
  </si>
  <si>
    <t>Betański</t>
  </si>
  <si>
    <t>MAKABI Gdańsk</t>
  </si>
  <si>
    <t>Borkowski</t>
  </si>
  <si>
    <t>Chołuj</t>
  </si>
  <si>
    <t>Górski</t>
  </si>
  <si>
    <t>Kryniewski</t>
  </si>
  <si>
    <t>Łukasz</t>
  </si>
  <si>
    <t>Kuczewski</t>
  </si>
  <si>
    <t>Lewandowski</t>
  </si>
  <si>
    <t>Arkadiusz</t>
  </si>
  <si>
    <t>Matyjas</t>
  </si>
  <si>
    <t>Niesłuchowski</t>
  </si>
  <si>
    <t>Sebastian</t>
  </si>
  <si>
    <t>Piepióra</t>
  </si>
  <si>
    <t>Jadwiga</t>
  </si>
  <si>
    <t>Pyżuk-Starczewska</t>
  </si>
  <si>
    <t>Samet</t>
  </si>
  <si>
    <t>Jerzy</t>
  </si>
  <si>
    <t>Starczewski</t>
  </si>
  <si>
    <t>Lechosław</t>
  </si>
  <si>
    <t>Suszka</t>
  </si>
  <si>
    <t>Danuta</t>
  </si>
  <si>
    <t>Żabicka</t>
  </si>
  <si>
    <t>Bednarczyk</t>
  </si>
  <si>
    <t>MDK ALFA Rumia</t>
  </si>
  <si>
    <t>Burczyk</t>
  </si>
  <si>
    <t>Janina</t>
  </si>
  <si>
    <t>Błażuk</t>
  </si>
  <si>
    <t>Cywiński</t>
  </si>
  <si>
    <t>Grajewski</t>
  </si>
  <si>
    <t>Kowalewski</t>
  </si>
  <si>
    <t>Lewiński</t>
  </si>
  <si>
    <t>Michalak</t>
  </si>
  <si>
    <t>Katarzyna</t>
  </si>
  <si>
    <t>Sapińska</t>
  </si>
  <si>
    <t>Sapiński</t>
  </si>
  <si>
    <t>Mirosława</t>
  </si>
  <si>
    <t>Trella</t>
  </si>
  <si>
    <t>Żylis</t>
  </si>
  <si>
    <t>Paweł</t>
  </si>
  <si>
    <t>Anastaziak</t>
  </si>
  <si>
    <t>MERITUM Gdańsk</t>
  </si>
  <si>
    <t>Fijałkowski</t>
  </si>
  <si>
    <t>Olena</t>
  </si>
  <si>
    <t>Gruca</t>
  </si>
  <si>
    <t>Zdzisław</t>
  </si>
  <si>
    <t>Jędrzejczak</t>
  </si>
  <si>
    <t>Anna</t>
  </si>
  <si>
    <t>Krasińska</t>
  </si>
  <si>
    <t>Niemkiewicz</t>
  </si>
  <si>
    <t>Podfigurny</t>
  </si>
  <si>
    <t>Joanna</t>
  </si>
  <si>
    <t>Śliwowska</t>
  </si>
  <si>
    <t>Radosław</t>
  </si>
  <si>
    <t>Szczepanowski</t>
  </si>
  <si>
    <t>Zamiar</t>
  </si>
  <si>
    <t>Zieliński</t>
  </si>
  <si>
    <t>Boros</t>
  </si>
  <si>
    <t>MIKADO Gdańsk</t>
  </si>
  <si>
    <t>Buszman</t>
  </si>
  <si>
    <t>Frydrychowicz</t>
  </si>
  <si>
    <t>Gnaciński</t>
  </si>
  <si>
    <t>Teresa</t>
  </si>
  <si>
    <t>Górkiewicz</t>
  </si>
  <si>
    <t>Lech</t>
  </si>
  <si>
    <t>Grzegorz</t>
  </si>
  <si>
    <t>Antosz</t>
  </si>
  <si>
    <t>PIANPUR Sierakowice</t>
  </si>
  <si>
    <t>Martyn</t>
  </si>
  <si>
    <t>Bambrowicz</t>
  </si>
  <si>
    <t>Betliński</t>
  </si>
  <si>
    <t>Budzik</t>
  </si>
  <si>
    <t>Czekała</t>
  </si>
  <si>
    <t>Gębal</t>
  </si>
  <si>
    <t>Kazimierz</t>
  </si>
  <si>
    <t>Gierulski</t>
  </si>
  <si>
    <t>Mirosław</t>
  </si>
  <si>
    <t>Giełczyński</t>
  </si>
  <si>
    <t>Kotarski</t>
  </si>
  <si>
    <t>Kozłowski</t>
  </si>
  <si>
    <t>Wojciech</t>
  </si>
  <si>
    <t>Osiński</t>
  </si>
  <si>
    <t>Pankiewicz</t>
  </si>
  <si>
    <t>Skrzypczak</t>
  </si>
  <si>
    <t>Gralak</t>
  </si>
  <si>
    <t>PRZYSTAŃ Juszkowo</t>
  </si>
  <si>
    <t>Kiełczewski</t>
  </si>
  <si>
    <t>Kryger</t>
  </si>
  <si>
    <t>Lejk</t>
  </si>
  <si>
    <t>Rozenberg</t>
  </si>
  <si>
    <t>Wawrzyniec</t>
  </si>
  <si>
    <t>Stankiewicz</t>
  </si>
  <si>
    <t>Wojnowski</t>
  </si>
  <si>
    <t>Wołowiec</t>
  </si>
  <si>
    <t>Franzen</t>
  </si>
  <si>
    <t>SCK IMPAS Sztum</t>
  </si>
  <si>
    <t>Górzewski</t>
  </si>
  <si>
    <t>Gutowska</t>
  </si>
  <si>
    <t>Gutowski</t>
  </si>
  <si>
    <t>Nowak</t>
  </si>
  <si>
    <t>Ziemowit</t>
  </si>
  <si>
    <t>Daniel</t>
  </si>
  <si>
    <t>Wesołowski</t>
  </si>
  <si>
    <t>Chełstowski</t>
  </si>
  <si>
    <t>SIGNUM Gdańsk</t>
  </si>
  <si>
    <t>Agata</t>
  </si>
  <si>
    <t>Chojnicka</t>
  </si>
  <si>
    <t>Sylwester</t>
  </si>
  <si>
    <t>Czajkowski</t>
  </si>
  <si>
    <t>Głowacki</t>
  </si>
  <si>
    <t>Okoński</t>
  </si>
  <si>
    <t>Osmański</t>
  </si>
  <si>
    <t>Norbert</t>
  </si>
  <si>
    <t>Łukasiak</t>
  </si>
  <si>
    <t>Iwaniuk</t>
  </si>
  <si>
    <t>WIMPEL Gdańsk</t>
  </si>
  <si>
    <t>Kmiecik</t>
  </si>
  <si>
    <t>Włodzimierz</t>
  </si>
  <si>
    <t>Kocoń</t>
  </si>
  <si>
    <t>Małgorzata</t>
  </si>
  <si>
    <t>Kurkowska</t>
  </si>
  <si>
    <t>Meyer</t>
  </si>
  <si>
    <t>Mikusek</t>
  </si>
  <si>
    <t>Nierzwicki</t>
  </si>
  <si>
    <t>Nosalska</t>
  </si>
  <si>
    <t>Maria</t>
  </si>
  <si>
    <t>Tomczewska</t>
  </si>
  <si>
    <t>Zborowski</t>
  </si>
  <si>
    <t>team</t>
  </si>
  <si>
    <t>segmentów</t>
  </si>
  <si>
    <t>rozdań</t>
  </si>
  <si>
    <t>%</t>
  </si>
  <si>
    <t>miejsce</t>
  </si>
  <si>
    <t>PKLE</t>
  </si>
  <si>
    <t>max PKL</t>
  </si>
  <si>
    <t>PKL</t>
  </si>
  <si>
    <t>noweRozdań</t>
  </si>
  <si>
    <t>rozdańNEW</t>
  </si>
  <si>
    <t>PKLnew</t>
  </si>
  <si>
    <t>RÓŻNICA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</si>
</sst>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1" fillId="0" borderId="0" xfId="0" applyFont="1" applyFill="1" applyBorder="1"/>
    <xf numFmtId="0" fontId="2" fillId="0" borderId="0" xfId="0" applyFont="1"/>
  </cellXfs>
  <cellStyles count="1">
    <cellStyle name="Normalny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1"/>
  <sheetViews>
    <sheetView tabSelected="1" workbookViewId="0">
      <selection activeCell="H17" sqref="H17"/>
    </sheetView>
  </sheetViews>
  <sheetFormatPr defaultRowHeight="15" x14ac:dyDescent="0.25"/>
  <cols>
    <col min="2" max="2" width="9.140625" style="3"/>
    <col min="3" max="3" width="12.140625" style="3" customWidth="1"/>
    <col min="4" max="4" width="17.85546875" style="3" customWidth="1"/>
    <col min="5" max="5" width="9.140625" customWidth="1"/>
    <col min="6" max="6" width="7" hidden="1" customWidth="1"/>
    <col min="7" max="7" width="7" customWidth="1"/>
    <col min="8" max="8" width="8" customWidth="1"/>
    <col min="9" max="9" width="9.140625" customWidth="1"/>
    <col min="10" max="10" width="9.85546875" hidden="1" customWidth="1"/>
    <col min="11" max="11" width="9.85546875" style="3" customWidth="1"/>
    <col min="12" max="12" width="9.85546875" hidden="1" customWidth="1"/>
    <col min="13" max="13" width="21.42578125" bestFit="1" customWidth="1"/>
  </cols>
  <sheetData>
    <row r="1" spans="1:13" x14ac:dyDescent="0.25">
      <c r="A1" t="s">
        <v>0</v>
      </c>
      <c r="B1" s="3" t="s">
        <v>1</v>
      </c>
      <c r="C1" s="3" t="s">
        <v>2</v>
      </c>
      <c r="D1" s="3" t="s">
        <v>3</v>
      </c>
      <c r="E1" t="s">
        <v>4</v>
      </c>
      <c r="F1" t="s">
        <v>234</v>
      </c>
      <c r="G1" t="s">
        <v>241</v>
      </c>
      <c r="H1" t="s">
        <v>235</v>
      </c>
      <c r="I1" t="s">
        <v>238</v>
      </c>
      <c r="J1" t="s">
        <v>239</v>
      </c>
      <c r="K1" s="3" t="s">
        <v>242</v>
      </c>
      <c r="L1" t="s">
        <v>243</v>
      </c>
      <c r="M1" t="s">
        <v>5</v>
      </c>
    </row>
    <row r="2" spans="1:13" x14ac:dyDescent="0.25">
      <c r="A2">
        <v>14</v>
      </c>
      <c r="B2" s="3">
        <v>12624</v>
      </c>
      <c r="C2" s="3" t="s">
        <v>71</v>
      </c>
      <c r="D2" s="3" t="s">
        <v>72</v>
      </c>
      <c r="E2">
        <v>372</v>
      </c>
      <c r="F2">
        <v>552</v>
      </c>
      <c r="G2">
        <f>VLOOKUP(M2,Normy!$D$1:$G$17,3,FALSE)</f>
        <v>552</v>
      </c>
      <c r="H2" s="1">
        <v>67.210099999999997</v>
      </c>
      <c r="I2">
        <v>300</v>
      </c>
      <c r="J2">
        <f t="shared" ref="J2:J33" si="0">ROUNDUP(IF(E2&lt;0.5*F2,E2/F2*I2,I2),0)</f>
        <v>300</v>
      </c>
      <c r="K2" s="3">
        <f>ROUNDUP(IF(E2&gt;=G2/2,I2,(E2/(0.5*G2))*I2),0)</f>
        <v>300</v>
      </c>
      <c r="L2">
        <f>K2-J2</f>
        <v>0</v>
      </c>
      <c r="M2" t="s">
        <v>73</v>
      </c>
    </row>
    <row r="3" spans="1:13" x14ac:dyDescent="0.25">
      <c r="A3">
        <v>15</v>
      </c>
      <c r="B3" s="3">
        <v>12620</v>
      </c>
      <c r="C3" s="3" t="s">
        <v>74</v>
      </c>
      <c r="D3" s="3" t="s">
        <v>75</v>
      </c>
      <c r="E3">
        <v>372</v>
      </c>
      <c r="F3">
        <v>552</v>
      </c>
      <c r="G3">
        <f>VLOOKUP(M3,Normy!$D$1:$G$17,3,FALSE)</f>
        <v>552</v>
      </c>
      <c r="H3" s="1">
        <v>67.210099999999997</v>
      </c>
      <c r="I3">
        <v>300</v>
      </c>
      <c r="J3">
        <f t="shared" si="0"/>
        <v>300</v>
      </c>
      <c r="K3" s="3">
        <f t="shared" ref="K3:K66" si="1">ROUNDUP(IF(E3&gt;=G3/2,I3,(E3/(0.5*G3))*I3),0)</f>
        <v>300</v>
      </c>
      <c r="L3">
        <f t="shared" ref="L3:L66" si="2">K3-J3</f>
        <v>0</v>
      </c>
      <c r="M3" t="s">
        <v>73</v>
      </c>
    </row>
    <row r="4" spans="1:13" x14ac:dyDescent="0.25">
      <c r="A4">
        <v>16</v>
      </c>
      <c r="B4" s="3">
        <v>4562</v>
      </c>
      <c r="C4" s="3" t="s">
        <v>76</v>
      </c>
      <c r="D4" s="3" t="s">
        <v>77</v>
      </c>
      <c r="E4">
        <v>276</v>
      </c>
      <c r="F4">
        <v>552</v>
      </c>
      <c r="G4">
        <f>VLOOKUP(M4,Normy!$D$1:$G$17,3,FALSE)</f>
        <v>552</v>
      </c>
      <c r="H4" s="1">
        <v>50</v>
      </c>
      <c r="I4">
        <v>300</v>
      </c>
      <c r="J4">
        <f t="shared" si="0"/>
        <v>300</v>
      </c>
      <c r="K4" s="3">
        <f t="shared" si="1"/>
        <v>300</v>
      </c>
      <c r="L4">
        <f t="shared" si="2"/>
        <v>0</v>
      </c>
      <c r="M4" t="s">
        <v>73</v>
      </c>
    </row>
    <row r="5" spans="1:13" x14ac:dyDescent="0.25">
      <c r="A5">
        <v>17</v>
      </c>
      <c r="B5" s="3">
        <v>4624</v>
      </c>
      <c r="C5" s="3" t="s">
        <v>78</v>
      </c>
      <c r="D5" s="3" t="s">
        <v>79</v>
      </c>
      <c r="E5">
        <v>276</v>
      </c>
      <c r="F5">
        <v>552</v>
      </c>
      <c r="G5">
        <f>VLOOKUP(M5,Normy!$D$1:$G$17,3,FALSE)</f>
        <v>552</v>
      </c>
      <c r="H5" s="1">
        <v>50</v>
      </c>
      <c r="I5">
        <v>300</v>
      </c>
      <c r="J5">
        <f t="shared" si="0"/>
        <v>300</v>
      </c>
      <c r="K5" s="3">
        <f t="shared" si="1"/>
        <v>300</v>
      </c>
      <c r="L5">
        <f t="shared" si="2"/>
        <v>0</v>
      </c>
      <c r="M5" t="s">
        <v>73</v>
      </c>
    </row>
    <row r="6" spans="1:13" x14ac:dyDescent="0.25">
      <c r="A6">
        <v>18</v>
      </c>
      <c r="B6" s="3">
        <v>15803</v>
      </c>
      <c r="C6" s="3" t="s">
        <v>80</v>
      </c>
      <c r="D6" s="3" t="s">
        <v>81</v>
      </c>
      <c r="E6">
        <v>408</v>
      </c>
      <c r="F6">
        <v>552</v>
      </c>
      <c r="G6">
        <f>VLOOKUP(M6,Normy!$D$1:$G$17,3,FALSE)</f>
        <v>552</v>
      </c>
      <c r="H6" s="1">
        <v>73.731899999999996</v>
      </c>
      <c r="I6">
        <v>300</v>
      </c>
      <c r="J6">
        <f t="shared" si="0"/>
        <v>300</v>
      </c>
      <c r="K6" s="3">
        <f t="shared" si="1"/>
        <v>300</v>
      </c>
      <c r="L6">
        <f t="shared" si="2"/>
        <v>0</v>
      </c>
      <c r="M6" t="s">
        <v>73</v>
      </c>
    </row>
    <row r="7" spans="1:13" x14ac:dyDescent="0.25">
      <c r="A7">
        <v>13</v>
      </c>
      <c r="B7" s="3">
        <v>13028</v>
      </c>
      <c r="C7" s="3" t="s">
        <v>76</v>
      </c>
      <c r="D7" s="3" t="s">
        <v>82</v>
      </c>
      <c r="E7">
        <v>408</v>
      </c>
      <c r="F7">
        <v>552</v>
      </c>
      <c r="G7">
        <f>VLOOKUP(M7,Normy!$D$1:$G$17,3,FALSE)</f>
        <v>552</v>
      </c>
      <c r="H7" s="1">
        <v>73.731899999999996</v>
      </c>
      <c r="I7">
        <v>300</v>
      </c>
      <c r="J7">
        <f t="shared" si="0"/>
        <v>300</v>
      </c>
      <c r="K7" s="3">
        <f t="shared" si="1"/>
        <v>300</v>
      </c>
      <c r="L7">
        <f t="shared" si="2"/>
        <v>0</v>
      </c>
      <c r="M7" t="s">
        <v>73</v>
      </c>
    </row>
    <row r="8" spans="1:13" x14ac:dyDescent="0.25">
      <c r="A8">
        <v>58</v>
      </c>
      <c r="B8" s="3">
        <v>8128</v>
      </c>
      <c r="C8" s="3" t="s">
        <v>103</v>
      </c>
      <c r="D8" s="3" t="s">
        <v>104</v>
      </c>
      <c r="E8">
        <v>156</v>
      </c>
      <c r="F8">
        <v>552</v>
      </c>
      <c r="G8">
        <f>VLOOKUP(M8,Normy!$D$1:$G$17,3,FALSE)</f>
        <v>552</v>
      </c>
      <c r="H8" s="1">
        <v>28.260899999999999</v>
      </c>
      <c r="I8">
        <v>260</v>
      </c>
      <c r="J8">
        <f t="shared" si="0"/>
        <v>74</v>
      </c>
      <c r="K8" s="3">
        <f t="shared" si="1"/>
        <v>147</v>
      </c>
      <c r="L8">
        <f t="shared" si="2"/>
        <v>73</v>
      </c>
      <c r="M8" t="s">
        <v>105</v>
      </c>
    </row>
    <row r="9" spans="1:13" x14ac:dyDescent="0.25">
      <c r="A9">
        <v>59</v>
      </c>
      <c r="B9" s="3">
        <v>8109</v>
      </c>
      <c r="C9" s="3" t="s">
        <v>55</v>
      </c>
      <c r="D9" s="3" t="s">
        <v>106</v>
      </c>
      <c r="E9">
        <v>180</v>
      </c>
      <c r="F9">
        <v>552</v>
      </c>
      <c r="G9">
        <f>VLOOKUP(M9,Normy!$D$1:$G$17,3,FALSE)</f>
        <v>552</v>
      </c>
      <c r="H9" s="1">
        <v>32.608699999999999</v>
      </c>
      <c r="I9">
        <v>260</v>
      </c>
      <c r="J9">
        <f t="shared" si="0"/>
        <v>85</v>
      </c>
      <c r="K9" s="3">
        <f t="shared" si="1"/>
        <v>170</v>
      </c>
      <c r="L9">
        <f t="shared" si="2"/>
        <v>85</v>
      </c>
      <c r="M9" t="s">
        <v>105</v>
      </c>
    </row>
    <row r="10" spans="1:13" x14ac:dyDescent="0.25">
      <c r="A10">
        <v>60</v>
      </c>
      <c r="B10" s="3">
        <v>8465</v>
      </c>
      <c r="C10" s="3" t="s">
        <v>67</v>
      </c>
      <c r="D10" s="3" t="s">
        <v>107</v>
      </c>
      <c r="E10">
        <v>0</v>
      </c>
      <c r="F10">
        <v>552</v>
      </c>
      <c r="G10">
        <f>VLOOKUP(M10,Normy!$D$1:$G$17,3,FALSE)</f>
        <v>552</v>
      </c>
      <c r="H10" s="1">
        <v>0</v>
      </c>
      <c r="I10">
        <v>260</v>
      </c>
      <c r="J10">
        <f t="shared" si="0"/>
        <v>0</v>
      </c>
      <c r="K10" s="3">
        <f t="shared" si="1"/>
        <v>0</v>
      </c>
      <c r="L10">
        <f t="shared" si="2"/>
        <v>0</v>
      </c>
      <c r="M10" t="s">
        <v>105</v>
      </c>
    </row>
    <row r="11" spans="1:13" x14ac:dyDescent="0.25">
      <c r="A11">
        <v>61</v>
      </c>
      <c r="B11" s="3">
        <v>4783</v>
      </c>
      <c r="C11" s="3" t="s">
        <v>43</v>
      </c>
      <c r="D11" s="3" t="s">
        <v>108</v>
      </c>
      <c r="E11">
        <v>240</v>
      </c>
      <c r="F11">
        <v>552</v>
      </c>
      <c r="G11">
        <f>VLOOKUP(M11,Normy!$D$1:$G$17,3,FALSE)</f>
        <v>552</v>
      </c>
      <c r="H11" s="1">
        <v>43.478299999999997</v>
      </c>
      <c r="I11">
        <v>260</v>
      </c>
      <c r="J11">
        <f t="shared" si="0"/>
        <v>114</v>
      </c>
      <c r="K11" s="3">
        <f t="shared" si="1"/>
        <v>227</v>
      </c>
      <c r="L11">
        <f t="shared" si="2"/>
        <v>113</v>
      </c>
      <c r="M11" t="s">
        <v>105</v>
      </c>
    </row>
    <row r="12" spans="1:13" x14ac:dyDescent="0.25">
      <c r="A12">
        <v>62</v>
      </c>
      <c r="B12" s="3">
        <v>4621</v>
      </c>
      <c r="C12" s="3" t="s">
        <v>38</v>
      </c>
      <c r="D12" s="3" t="s">
        <v>109</v>
      </c>
      <c r="E12">
        <v>228</v>
      </c>
      <c r="F12">
        <v>552</v>
      </c>
      <c r="G12">
        <f>VLOOKUP(M12,Normy!$D$1:$G$17,3,FALSE)</f>
        <v>552</v>
      </c>
      <c r="H12" s="1">
        <v>41.304299999999998</v>
      </c>
      <c r="I12">
        <v>260</v>
      </c>
      <c r="J12">
        <f t="shared" si="0"/>
        <v>108</v>
      </c>
      <c r="K12" s="3">
        <f t="shared" si="1"/>
        <v>215</v>
      </c>
      <c r="L12">
        <f t="shared" si="2"/>
        <v>107</v>
      </c>
      <c r="M12" t="s">
        <v>105</v>
      </c>
    </row>
    <row r="13" spans="1:13" x14ac:dyDescent="0.25">
      <c r="A13">
        <v>63</v>
      </c>
      <c r="B13" s="3">
        <v>16788</v>
      </c>
      <c r="C13" s="3" t="s">
        <v>110</v>
      </c>
      <c r="D13" s="3" t="s">
        <v>111</v>
      </c>
      <c r="E13">
        <v>72</v>
      </c>
      <c r="F13">
        <v>552</v>
      </c>
      <c r="G13">
        <f>VLOOKUP(M13,Normy!$D$1:$G$17,3,FALSE)</f>
        <v>552</v>
      </c>
      <c r="H13" s="1">
        <v>13.0435</v>
      </c>
      <c r="I13">
        <v>260</v>
      </c>
      <c r="J13">
        <f t="shared" si="0"/>
        <v>34</v>
      </c>
      <c r="K13" s="3">
        <f t="shared" si="1"/>
        <v>68</v>
      </c>
      <c r="L13">
        <f t="shared" si="2"/>
        <v>34</v>
      </c>
      <c r="M13" t="s">
        <v>105</v>
      </c>
    </row>
    <row r="14" spans="1:13" x14ac:dyDescent="0.25">
      <c r="A14">
        <v>64</v>
      </c>
      <c r="B14" s="3">
        <v>4633</v>
      </c>
      <c r="C14" s="3" t="s">
        <v>60</v>
      </c>
      <c r="D14" s="3" t="s">
        <v>112</v>
      </c>
      <c r="E14">
        <v>0</v>
      </c>
      <c r="F14">
        <v>552</v>
      </c>
      <c r="G14">
        <f>VLOOKUP(M14,Normy!$D$1:$G$17,3,FALSE)</f>
        <v>552</v>
      </c>
      <c r="H14" s="1">
        <v>0</v>
      </c>
      <c r="I14">
        <v>260</v>
      </c>
      <c r="J14">
        <f t="shared" si="0"/>
        <v>0</v>
      </c>
      <c r="K14" s="3">
        <f t="shared" si="1"/>
        <v>0</v>
      </c>
      <c r="L14">
        <f t="shared" si="2"/>
        <v>0</v>
      </c>
      <c r="M14" t="s">
        <v>105</v>
      </c>
    </row>
    <row r="15" spans="1:13" x14ac:dyDescent="0.25">
      <c r="A15">
        <v>65</v>
      </c>
      <c r="B15" s="3">
        <v>17148</v>
      </c>
      <c r="C15" s="3" t="s">
        <v>113</v>
      </c>
      <c r="D15" s="3" t="s">
        <v>114</v>
      </c>
      <c r="E15">
        <v>72</v>
      </c>
      <c r="F15">
        <v>552</v>
      </c>
      <c r="G15">
        <f>VLOOKUP(M15,Normy!$D$1:$G$17,3,FALSE)</f>
        <v>552</v>
      </c>
      <c r="H15" s="1">
        <v>13.0435</v>
      </c>
      <c r="I15">
        <v>260</v>
      </c>
      <c r="J15">
        <f t="shared" si="0"/>
        <v>34</v>
      </c>
      <c r="K15" s="3">
        <f t="shared" si="1"/>
        <v>68</v>
      </c>
      <c r="L15">
        <f t="shared" si="2"/>
        <v>34</v>
      </c>
      <c r="M15" t="s">
        <v>105</v>
      </c>
    </row>
    <row r="16" spans="1:13" x14ac:dyDescent="0.25">
      <c r="A16">
        <v>66</v>
      </c>
      <c r="B16" s="3">
        <v>4660</v>
      </c>
      <c r="C16" s="3" t="s">
        <v>38</v>
      </c>
      <c r="D16" s="3" t="s">
        <v>115</v>
      </c>
      <c r="E16">
        <v>300</v>
      </c>
      <c r="F16">
        <v>552</v>
      </c>
      <c r="G16">
        <f>VLOOKUP(M16,Normy!$D$1:$G$17,3,FALSE)</f>
        <v>552</v>
      </c>
      <c r="H16" s="1">
        <v>54.347799999999999</v>
      </c>
      <c r="I16">
        <v>260</v>
      </c>
      <c r="J16">
        <f t="shared" si="0"/>
        <v>260</v>
      </c>
      <c r="K16" s="3">
        <f t="shared" si="1"/>
        <v>260</v>
      </c>
      <c r="L16">
        <f t="shared" si="2"/>
        <v>0</v>
      </c>
      <c r="M16" t="s">
        <v>105</v>
      </c>
    </row>
    <row r="17" spans="1:13" x14ac:dyDescent="0.25">
      <c r="A17">
        <v>67</v>
      </c>
      <c r="B17" s="3">
        <v>9768</v>
      </c>
      <c r="C17" s="3" t="s">
        <v>116</v>
      </c>
      <c r="D17" s="3" t="s">
        <v>117</v>
      </c>
      <c r="E17">
        <v>276</v>
      </c>
      <c r="F17">
        <v>552</v>
      </c>
      <c r="G17">
        <f>VLOOKUP(M17,Normy!$D$1:$G$17,3,FALSE)</f>
        <v>552</v>
      </c>
      <c r="H17" s="1">
        <v>50</v>
      </c>
      <c r="I17">
        <v>260</v>
      </c>
      <c r="J17">
        <f t="shared" si="0"/>
        <v>260</v>
      </c>
      <c r="K17" s="3">
        <f t="shared" si="1"/>
        <v>260</v>
      </c>
      <c r="L17">
        <f t="shared" si="2"/>
        <v>0</v>
      </c>
      <c r="M17" t="s">
        <v>105</v>
      </c>
    </row>
    <row r="18" spans="1:13" x14ac:dyDescent="0.25">
      <c r="A18">
        <v>68</v>
      </c>
      <c r="B18" s="3">
        <v>17750</v>
      </c>
      <c r="C18" s="3" t="s">
        <v>118</v>
      </c>
      <c r="D18" s="3" t="s">
        <v>119</v>
      </c>
      <c r="E18">
        <v>0</v>
      </c>
      <c r="F18">
        <v>552</v>
      </c>
      <c r="G18">
        <f>VLOOKUP(M18,Normy!$D$1:$G$17,3,FALSE)</f>
        <v>552</v>
      </c>
      <c r="H18" s="1">
        <v>0</v>
      </c>
      <c r="I18">
        <v>260</v>
      </c>
      <c r="J18">
        <f t="shared" si="0"/>
        <v>0</v>
      </c>
      <c r="K18" s="3">
        <f t="shared" si="1"/>
        <v>0</v>
      </c>
      <c r="L18">
        <f t="shared" si="2"/>
        <v>0</v>
      </c>
      <c r="M18" t="s">
        <v>105</v>
      </c>
    </row>
    <row r="19" spans="1:13" x14ac:dyDescent="0.25">
      <c r="A19">
        <v>69</v>
      </c>
      <c r="B19" s="3">
        <v>17049</v>
      </c>
      <c r="C19" s="3" t="s">
        <v>43</v>
      </c>
      <c r="D19" s="3" t="s">
        <v>120</v>
      </c>
      <c r="E19">
        <v>12</v>
      </c>
      <c r="F19">
        <v>552</v>
      </c>
      <c r="G19">
        <f>VLOOKUP(M19,Normy!$D$1:$G$17,3,FALSE)</f>
        <v>552</v>
      </c>
      <c r="H19" s="1">
        <v>2.1739000000000002</v>
      </c>
      <c r="I19">
        <v>260</v>
      </c>
      <c r="J19">
        <f t="shared" si="0"/>
        <v>6</v>
      </c>
      <c r="K19" s="3">
        <f t="shared" si="1"/>
        <v>12</v>
      </c>
      <c r="L19">
        <f t="shared" si="2"/>
        <v>6</v>
      </c>
      <c r="M19" t="s">
        <v>105</v>
      </c>
    </row>
    <row r="20" spans="1:13" x14ac:dyDescent="0.25">
      <c r="A20">
        <v>70</v>
      </c>
      <c r="B20" s="3">
        <v>17749</v>
      </c>
      <c r="C20" s="3" t="s">
        <v>121</v>
      </c>
      <c r="D20" s="3" t="s">
        <v>122</v>
      </c>
      <c r="E20">
        <v>0</v>
      </c>
      <c r="F20">
        <v>552</v>
      </c>
      <c r="G20">
        <f>VLOOKUP(M20,Normy!$D$1:$G$17,3,FALSE)</f>
        <v>552</v>
      </c>
      <c r="H20" s="1">
        <v>0</v>
      </c>
      <c r="I20">
        <v>260</v>
      </c>
      <c r="J20">
        <f t="shared" si="0"/>
        <v>0</v>
      </c>
      <c r="K20" s="3">
        <f t="shared" si="1"/>
        <v>0</v>
      </c>
      <c r="L20">
        <f t="shared" si="2"/>
        <v>0</v>
      </c>
      <c r="M20" t="s">
        <v>105</v>
      </c>
    </row>
    <row r="21" spans="1:13" x14ac:dyDescent="0.25">
      <c r="A21">
        <v>57</v>
      </c>
      <c r="B21" s="3">
        <v>8565</v>
      </c>
      <c r="C21" s="3" t="s">
        <v>123</v>
      </c>
      <c r="D21" s="3" t="s">
        <v>124</v>
      </c>
      <c r="E21">
        <v>276</v>
      </c>
      <c r="F21">
        <v>552</v>
      </c>
      <c r="G21">
        <f>VLOOKUP(M21,Normy!$D$1:$G$17,3,FALSE)</f>
        <v>552</v>
      </c>
      <c r="H21" s="1">
        <v>50</v>
      </c>
      <c r="I21">
        <v>260</v>
      </c>
      <c r="J21">
        <f t="shared" si="0"/>
        <v>260</v>
      </c>
      <c r="K21" s="3">
        <f t="shared" si="1"/>
        <v>260</v>
      </c>
      <c r="L21">
        <f t="shared" si="2"/>
        <v>0</v>
      </c>
      <c r="M21" t="s">
        <v>105</v>
      </c>
    </row>
    <row r="22" spans="1:13" x14ac:dyDescent="0.25">
      <c r="A22">
        <v>71</v>
      </c>
      <c r="B22" s="3">
        <v>4755</v>
      </c>
      <c r="C22" s="3" t="s">
        <v>125</v>
      </c>
      <c r="D22" s="3" t="s">
        <v>126</v>
      </c>
      <c r="E22">
        <v>300</v>
      </c>
      <c r="F22">
        <v>552</v>
      </c>
      <c r="G22">
        <f>VLOOKUP(M22,Normy!$D$1:$G$17,3,FALSE)</f>
        <v>552</v>
      </c>
      <c r="H22" s="1">
        <v>54.347799999999999</v>
      </c>
      <c r="I22">
        <v>260</v>
      </c>
      <c r="J22">
        <f t="shared" si="0"/>
        <v>260</v>
      </c>
      <c r="K22" s="3">
        <f t="shared" si="1"/>
        <v>260</v>
      </c>
      <c r="L22">
        <f t="shared" si="2"/>
        <v>0</v>
      </c>
      <c r="M22" t="s">
        <v>105</v>
      </c>
    </row>
    <row r="23" spans="1:13" x14ac:dyDescent="0.25">
      <c r="A23">
        <v>42</v>
      </c>
      <c r="B23" s="3">
        <v>4568</v>
      </c>
      <c r="C23" s="3" t="s">
        <v>40</v>
      </c>
      <c r="D23" s="3" t="s">
        <v>41</v>
      </c>
      <c r="E23">
        <v>360</v>
      </c>
      <c r="F23">
        <v>552</v>
      </c>
      <c r="G23">
        <f>VLOOKUP(M23,Normy!$D$1:$G$17,3,FALSE)</f>
        <v>528</v>
      </c>
      <c r="H23" s="1">
        <v>65.217399999999998</v>
      </c>
      <c r="I23">
        <v>240</v>
      </c>
      <c r="J23">
        <f t="shared" si="0"/>
        <v>240</v>
      </c>
      <c r="K23" s="3">
        <f t="shared" si="1"/>
        <v>240</v>
      </c>
      <c r="L23">
        <f t="shared" si="2"/>
        <v>0</v>
      </c>
      <c r="M23" t="s">
        <v>42</v>
      </c>
    </row>
    <row r="24" spans="1:13" x14ac:dyDescent="0.25">
      <c r="A24">
        <v>43</v>
      </c>
      <c r="B24" s="3">
        <v>4573</v>
      </c>
      <c r="C24" s="3" t="s">
        <v>43</v>
      </c>
      <c r="D24" s="3" t="s">
        <v>44</v>
      </c>
      <c r="E24">
        <v>24</v>
      </c>
      <c r="F24">
        <v>552</v>
      </c>
      <c r="G24">
        <f>VLOOKUP(M24,Normy!$D$1:$G$17,3,FALSE)</f>
        <v>528</v>
      </c>
      <c r="H24" s="1">
        <v>4.3478000000000003</v>
      </c>
      <c r="I24">
        <v>240</v>
      </c>
      <c r="J24">
        <f t="shared" si="0"/>
        <v>11</v>
      </c>
      <c r="K24" s="3">
        <f t="shared" si="1"/>
        <v>22</v>
      </c>
      <c r="L24">
        <f t="shared" si="2"/>
        <v>11</v>
      </c>
      <c r="M24" t="s">
        <v>42</v>
      </c>
    </row>
    <row r="25" spans="1:13" x14ac:dyDescent="0.25">
      <c r="A25">
        <v>44</v>
      </c>
      <c r="B25" s="3">
        <v>15701</v>
      </c>
      <c r="C25" s="3" t="s">
        <v>45</v>
      </c>
      <c r="D25" s="3" t="s">
        <v>46</v>
      </c>
      <c r="E25">
        <v>60</v>
      </c>
      <c r="F25">
        <v>552</v>
      </c>
      <c r="G25">
        <f>VLOOKUP(M25,Normy!$D$1:$G$17,3,FALSE)</f>
        <v>528</v>
      </c>
      <c r="H25" s="1">
        <v>10.8696</v>
      </c>
      <c r="I25">
        <v>240</v>
      </c>
      <c r="J25">
        <f t="shared" si="0"/>
        <v>27</v>
      </c>
      <c r="K25" s="3">
        <f t="shared" si="1"/>
        <v>55</v>
      </c>
      <c r="L25">
        <f t="shared" si="2"/>
        <v>28</v>
      </c>
      <c r="M25" t="s">
        <v>42</v>
      </c>
    </row>
    <row r="26" spans="1:13" x14ac:dyDescent="0.25">
      <c r="A26">
        <v>45</v>
      </c>
      <c r="B26" s="3">
        <v>4595</v>
      </c>
      <c r="C26" s="3" t="s">
        <v>47</v>
      </c>
      <c r="D26" s="3" t="s">
        <v>48</v>
      </c>
      <c r="E26">
        <v>336</v>
      </c>
      <c r="F26">
        <v>552</v>
      </c>
      <c r="G26">
        <f>VLOOKUP(M26,Normy!$D$1:$G$17,3,FALSE)</f>
        <v>528</v>
      </c>
      <c r="H26" s="1">
        <v>60.869599999999998</v>
      </c>
      <c r="I26">
        <v>240</v>
      </c>
      <c r="J26">
        <f t="shared" si="0"/>
        <v>240</v>
      </c>
      <c r="K26" s="3">
        <f t="shared" si="1"/>
        <v>240</v>
      </c>
      <c r="L26">
        <f t="shared" si="2"/>
        <v>0</v>
      </c>
      <c r="M26" t="s">
        <v>42</v>
      </c>
    </row>
    <row r="27" spans="1:13" x14ac:dyDescent="0.25">
      <c r="A27">
        <v>46</v>
      </c>
      <c r="B27" s="3">
        <v>4613</v>
      </c>
      <c r="C27" s="3" t="s">
        <v>49</v>
      </c>
      <c r="D27" s="3" t="s">
        <v>50</v>
      </c>
      <c r="E27">
        <v>84</v>
      </c>
      <c r="F27">
        <v>552</v>
      </c>
      <c r="G27">
        <f>VLOOKUP(M27,Normy!$D$1:$G$17,3,FALSE)</f>
        <v>528</v>
      </c>
      <c r="H27" s="1">
        <v>15.2174</v>
      </c>
      <c r="I27">
        <v>240</v>
      </c>
      <c r="J27">
        <f t="shared" si="0"/>
        <v>37</v>
      </c>
      <c r="K27" s="3">
        <f t="shared" si="1"/>
        <v>77</v>
      </c>
      <c r="L27">
        <f t="shared" si="2"/>
        <v>40</v>
      </c>
      <c r="M27" t="s">
        <v>42</v>
      </c>
    </row>
    <row r="28" spans="1:13" x14ac:dyDescent="0.25">
      <c r="A28">
        <v>47</v>
      </c>
      <c r="B28" s="3">
        <v>4627</v>
      </c>
      <c r="C28" s="3" t="s">
        <v>47</v>
      </c>
      <c r="D28" s="3" t="s">
        <v>51</v>
      </c>
      <c r="E28">
        <v>312</v>
      </c>
      <c r="F28">
        <v>552</v>
      </c>
      <c r="G28">
        <f>VLOOKUP(M28,Normy!$D$1:$G$17,3,FALSE)</f>
        <v>528</v>
      </c>
      <c r="H28" s="1">
        <v>56.521700000000003</v>
      </c>
      <c r="I28">
        <v>240</v>
      </c>
      <c r="J28">
        <f t="shared" si="0"/>
        <v>240</v>
      </c>
      <c r="K28" s="3">
        <f t="shared" si="1"/>
        <v>240</v>
      </c>
      <c r="L28">
        <f t="shared" si="2"/>
        <v>0</v>
      </c>
      <c r="M28" t="s">
        <v>42</v>
      </c>
    </row>
    <row r="29" spans="1:13" x14ac:dyDescent="0.25">
      <c r="A29">
        <v>48</v>
      </c>
      <c r="B29" s="3">
        <v>4689</v>
      </c>
      <c r="C29" s="3" t="s">
        <v>36</v>
      </c>
      <c r="D29" s="3" t="s">
        <v>52</v>
      </c>
      <c r="E29">
        <v>204</v>
      </c>
      <c r="F29">
        <v>552</v>
      </c>
      <c r="G29">
        <f>VLOOKUP(M29,Normy!$D$1:$G$17,3,FALSE)</f>
        <v>528</v>
      </c>
      <c r="H29" s="1">
        <v>36.956499999999998</v>
      </c>
      <c r="I29">
        <v>240</v>
      </c>
      <c r="J29">
        <f t="shared" si="0"/>
        <v>89</v>
      </c>
      <c r="K29" s="3">
        <f t="shared" si="1"/>
        <v>186</v>
      </c>
      <c r="L29">
        <f t="shared" si="2"/>
        <v>97</v>
      </c>
      <c r="M29" t="s">
        <v>42</v>
      </c>
    </row>
    <row r="30" spans="1:13" x14ac:dyDescent="0.25">
      <c r="A30">
        <v>49</v>
      </c>
      <c r="B30" s="3">
        <v>4737</v>
      </c>
      <c r="C30" s="3" t="s">
        <v>53</v>
      </c>
      <c r="D30" s="3" t="s">
        <v>54</v>
      </c>
      <c r="E30">
        <v>264</v>
      </c>
      <c r="F30">
        <v>552</v>
      </c>
      <c r="G30">
        <f>VLOOKUP(M30,Normy!$D$1:$G$17,3,FALSE)</f>
        <v>528</v>
      </c>
      <c r="H30" s="1">
        <v>47.826099999999997</v>
      </c>
      <c r="I30">
        <v>240</v>
      </c>
      <c r="J30">
        <f t="shared" si="0"/>
        <v>115</v>
      </c>
      <c r="K30" s="3">
        <f t="shared" si="1"/>
        <v>240</v>
      </c>
      <c r="L30">
        <f t="shared" si="2"/>
        <v>125</v>
      </c>
      <c r="M30" t="s">
        <v>42</v>
      </c>
    </row>
    <row r="31" spans="1:13" x14ac:dyDescent="0.25">
      <c r="A31">
        <v>41</v>
      </c>
      <c r="B31" s="3">
        <v>4752</v>
      </c>
      <c r="C31" s="3" t="s">
        <v>55</v>
      </c>
      <c r="D31" s="3" t="s">
        <v>56</v>
      </c>
      <c r="E31">
        <v>276</v>
      </c>
      <c r="F31">
        <v>552</v>
      </c>
      <c r="G31">
        <f>VLOOKUP(M31,Normy!$D$1:$G$17,3,FALSE)</f>
        <v>528</v>
      </c>
      <c r="H31" s="1">
        <v>50</v>
      </c>
      <c r="I31">
        <v>240</v>
      </c>
      <c r="J31">
        <f t="shared" si="0"/>
        <v>240</v>
      </c>
      <c r="K31" s="3">
        <f t="shared" si="1"/>
        <v>240</v>
      </c>
      <c r="L31">
        <f t="shared" si="2"/>
        <v>0</v>
      </c>
      <c r="M31" t="s">
        <v>42</v>
      </c>
    </row>
    <row r="32" spans="1:13" x14ac:dyDescent="0.25">
      <c r="A32">
        <v>34</v>
      </c>
      <c r="B32" s="3">
        <v>10103</v>
      </c>
      <c r="C32" s="3" t="s">
        <v>32</v>
      </c>
      <c r="D32" s="3" t="s">
        <v>198</v>
      </c>
      <c r="E32">
        <v>324</v>
      </c>
      <c r="F32">
        <v>480</v>
      </c>
      <c r="G32">
        <f>VLOOKUP(M32,Normy!$D$1:$G$17,3,FALSE)</f>
        <v>528</v>
      </c>
      <c r="H32" s="1">
        <v>67.291700000000006</v>
      </c>
      <c r="I32">
        <v>230</v>
      </c>
      <c r="J32">
        <f t="shared" si="0"/>
        <v>230</v>
      </c>
      <c r="K32" s="3">
        <f t="shared" si="1"/>
        <v>230</v>
      </c>
      <c r="L32">
        <f t="shared" si="2"/>
        <v>0</v>
      </c>
      <c r="M32" t="s">
        <v>199</v>
      </c>
    </row>
    <row r="33" spans="1:13" x14ac:dyDescent="0.25">
      <c r="A33">
        <v>35</v>
      </c>
      <c r="B33" s="3">
        <v>9667</v>
      </c>
      <c r="C33" s="3" t="s">
        <v>113</v>
      </c>
      <c r="D33" s="3" t="s">
        <v>200</v>
      </c>
      <c r="E33">
        <v>360</v>
      </c>
      <c r="F33">
        <v>480</v>
      </c>
      <c r="G33">
        <f>VLOOKUP(M33,Normy!$D$1:$G$17,3,FALSE)</f>
        <v>528</v>
      </c>
      <c r="H33" s="1">
        <v>75</v>
      </c>
      <c r="I33">
        <v>230</v>
      </c>
      <c r="J33">
        <f t="shared" si="0"/>
        <v>230</v>
      </c>
      <c r="K33" s="3">
        <f t="shared" si="1"/>
        <v>230</v>
      </c>
      <c r="L33">
        <f t="shared" si="2"/>
        <v>0</v>
      </c>
      <c r="M33" t="s">
        <v>199</v>
      </c>
    </row>
    <row r="34" spans="1:13" x14ac:dyDescent="0.25">
      <c r="A34">
        <v>36</v>
      </c>
      <c r="B34" s="3">
        <v>12569</v>
      </c>
      <c r="C34" s="3" t="s">
        <v>151</v>
      </c>
      <c r="D34" s="3" t="s">
        <v>201</v>
      </c>
      <c r="E34">
        <v>0</v>
      </c>
      <c r="F34">
        <v>480</v>
      </c>
      <c r="G34">
        <f>VLOOKUP(M34,Normy!$D$1:$G$17,3,FALSE)</f>
        <v>528</v>
      </c>
      <c r="H34" s="1">
        <v>0</v>
      </c>
      <c r="I34">
        <v>230</v>
      </c>
      <c r="J34">
        <f t="shared" ref="J34:J65" si="3">ROUNDUP(IF(E34&lt;0.5*F34,E34/F34*I34,I34),0)</f>
        <v>0</v>
      </c>
      <c r="K34" s="3">
        <f t="shared" si="1"/>
        <v>0</v>
      </c>
      <c r="L34">
        <f t="shared" si="2"/>
        <v>0</v>
      </c>
      <c r="M34" t="s">
        <v>199</v>
      </c>
    </row>
    <row r="35" spans="1:13" x14ac:dyDescent="0.25">
      <c r="A35">
        <v>33</v>
      </c>
      <c r="B35" s="3">
        <v>10799</v>
      </c>
      <c r="C35" s="3" t="s">
        <v>43</v>
      </c>
      <c r="D35" s="3" t="s">
        <v>202</v>
      </c>
      <c r="E35">
        <v>336</v>
      </c>
      <c r="F35">
        <v>480</v>
      </c>
      <c r="G35">
        <f>VLOOKUP(M35,Normy!$D$1:$G$17,3,FALSE)</f>
        <v>528</v>
      </c>
      <c r="H35" s="1">
        <v>69.791700000000006</v>
      </c>
      <c r="I35">
        <v>230</v>
      </c>
      <c r="J35">
        <f t="shared" si="3"/>
        <v>230</v>
      </c>
      <c r="K35" s="3">
        <f t="shared" si="1"/>
        <v>230</v>
      </c>
      <c r="L35">
        <f t="shared" si="2"/>
        <v>0</v>
      </c>
      <c r="M35" t="s">
        <v>199</v>
      </c>
    </row>
    <row r="36" spans="1:13" x14ac:dyDescent="0.25">
      <c r="A36">
        <v>37</v>
      </c>
      <c r="B36" s="3">
        <v>10813</v>
      </c>
      <c r="C36" s="3" t="s">
        <v>74</v>
      </c>
      <c r="D36" s="3" t="s">
        <v>203</v>
      </c>
      <c r="E36">
        <v>168</v>
      </c>
      <c r="F36">
        <v>480</v>
      </c>
      <c r="G36">
        <f>VLOOKUP(M36,Normy!$D$1:$G$17,3,FALSE)</f>
        <v>528</v>
      </c>
      <c r="H36" s="1">
        <v>35</v>
      </c>
      <c r="I36">
        <v>230</v>
      </c>
      <c r="J36">
        <f t="shared" si="3"/>
        <v>81</v>
      </c>
      <c r="K36" s="3">
        <f t="shared" si="1"/>
        <v>147</v>
      </c>
      <c r="L36">
        <f t="shared" si="2"/>
        <v>66</v>
      </c>
      <c r="M36" t="s">
        <v>199</v>
      </c>
    </row>
    <row r="37" spans="1:13" x14ac:dyDescent="0.25">
      <c r="A37">
        <v>38</v>
      </c>
      <c r="B37" s="3">
        <v>11681</v>
      </c>
      <c r="C37" s="3" t="s">
        <v>204</v>
      </c>
      <c r="D37" s="3" t="s">
        <v>203</v>
      </c>
      <c r="E37">
        <v>240</v>
      </c>
      <c r="F37">
        <v>480</v>
      </c>
      <c r="G37">
        <f>VLOOKUP(M37,Normy!$D$1:$G$17,3,FALSE)</f>
        <v>528</v>
      </c>
      <c r="H37" s="1">
        <v>49.791699999999999</v>
      </c>
      <c r="I37">
        <v>230</v>
      </c>
      <c r="J37">
        <f t="shared" si="3"/>
        <v>230</v>
      </c>
      <c r="K37" s="3">
        <f t="shared" si="1"/>
        <v>210</v>
      </c>
      <c r="L37">
        <f t="shared" si="2"/>
        <v>-20</v>
      </c>
      <c r="M37" t="s">
        <v>199</v>
      </c>
    </row>
    <row r="38" spans="1:13" x14ac:dyDescent="0.25">
      <c r="A38">
        <v>39</v>
      </c>
      <c r="B38" s="3">
        <v>10821</v>
      </c>
      <c r="C38" s="3" t="s">
        <v>205</v>
      </c>
      <c r="D38" s="3" t="s">
        <v>206</v>
      </c>
      <c r="E38">
        <v>228</v>
      </c>
      <c r="F38">
        <v>480</v>
      </c>
      <c r="G38">
        <f>VLOOKUP(M38,Normy!$D$1:$G$17,3,FALSE)</f>
        <v>528</v>
      </c>
      <c r="H38" s="1">
        <v>47.291699999999999</v>
      </c>
      <c r="I38">
        <v>230</v>
      </c>
      <c r="J38">
        <f t="shared" si="3"/>
        <v>110</v>
      </c>
      <c r="K38" s="3">
        <f t="shared" si="1"/>
        <v>199</v>
      </c>
      <c r="L38">
        <f t="shared" si="2"/>
        <v>89</v>
      </c>
      <c r="M38" t="s">
        <v>199</v>
      </c>
    </row>
    <row r="39" spans="1:13" x14ac:dyDescent="0.25">
      <c r="A39">
        <v>40</v>
      </c>
      <c r="B39" s="3">
        <v>9696</v>
      </c>
      <c r="C39" s="3" t="s">
        <v>169</v>
      </c>
      <c r="D39" s="3" t="s">
        <v>197</v>
      </c>
      <c r="E39">
        <v>264</v>
      </c>
      <c r="F39">
        <v>480</v>
      </c>
      <c r="G39">
        <f>VLOOKUP(M39,Normy!$D$1:$G$17,3,FALSE)</f>
        <v>528</v>
      </c>
      <c r="H39" s="1">
        <v>55</v>
      </c>
      <c r="I39">
        <v>230</v>
      </c>
      <c r="J39">
        <f t="shared" si="3"/>
        <v>230</v>
      </c>
      <c r="K39" s="3">
        <f t="shared" si="1"/>
        <v>230</v>
      </c>
      <c r="L39">
        <f t="shared" si="2"/>
        <v>0</v>
      </c>
      <c r="M39" t="s">
        <v>199</v>
      </c>
    </row>
    <row r="40" spans="1:13" x14ac:dyDescent="0.25">
      <c r="A40">
        <v>82</v>
      </c>
      <c r="B40" s="3">
        <v>13593</v>
      </c>
      <c r="C40" s="3" t="s">
        <v>53</v>
      </c>
      <c r="D40" s="3" t="s">
        <v>188</v>
      </c>
      <c r="E40">
        <v>12</v>
      </c>
      <c r="F40">
        <v>504</v>
      </c>
      <c r="G40">
        <f>VLOOKUP(M40,Normy!$D$1:$G$17,3,FALSE)</f>
        <v>504</v>
      </c>
      <c r="H40" s="1">
        <v>2.3809999999999998</v>
      </c>
      <c r="I40">
        <v>220</v>
      </c>
      <c r="J40">
        <f t="shared" si="3"/>
        <v>6</v>
      </c>
      <c r="K40" s="3">
        <f t="shared" si="1"/>
        <v>11</v>
      </c>
      <c r="L40">
        <f t="shared" si="2"/>
        <v>5</v>
      </c>
      <c r="M40" t="s">
        <v>189</v>
      </c>
    </row>
    <row r="41" spans="1:13" x14ac:dyDescent="0.25">
      <c r="A41">
        <v>81</v>
      </c>
      <c r="B41" s="3">
        <v>4581</v>
      </c>
      <c r="C41" s="3" t="s">
        <v>178</v>
      </c>
      <c r="D41" s="3" t="s">
        <v>188</v>
      </c>
      <c r="E41">
        <v>264</v>
      </c>
      <c r="F41">
        <v>504</v>
      </c>
      <c r="G41">
        <f>VLOOKUP(M41,Normy!$D$1:$G$17,3,FALSE)</f>
        <v>504</v>
      </c>
      <c r="H41" s="1">
        <v>52.381</v>
      </c>
      <c r="I41">
        <v>220</v>
      </c>
      <c r="J41">
        <f t="shared" si="3"/>
        <v>220</v>
      </c>
      <c r="K41" s="3">
        <f t="shared" si="1"/>
        <v>220</v>
      </c>
      <c r="L41">
        <f t="shared" si="2"/>
        <v>0</v>
      </c>
      <c r="M41" t="s">
        <v>189</v>
      </c>
    </row>
    <row r="42" spans="1:13" x14ac:dyDescent="0.25">
      <c r="A42">
        <v>83</v>
      </c>
      <c r="B42" s="3">
        <v>15469</v>
      </c>
      <c r="C42" s="3" t="s">
        <v>38</v>
      </c>
      <c r="D42" s="3" t="s">
        <v>190</v>
      </c>
      <c r="E42">
        <v>192</v>
      </c>
      <c r="F42">
        <v>504</v>
      </c>
      <c r="G42">
        <f>VLOOKUP(M42,Normy!$D$1:$G$17,3,FALSE)</f>
        <v>504</v>
      </c>
      <c r="H42" s="1">
        <v>38.095199999999998</v>
      </c>
      <c r="I42">
        <v>220</v>
      </c>
      <c r="J42">
        <f t="shared" si="3"/>
        <v>84</v>
      </c>
      <c r="K42" s="3">
        <f t="shared" si="1"/>
        <v>168</v>
      </c>
      <c r="L42">
        <f t="shared" si="2"/>
        <v>84</v>
      </c>
      <c r="M42" t="s">
        <v>189</v>
      </c>
    </row>
    <row r="43" spans="1:13" x14ac:dyDescent="0.25">
      <c r="A43">
        <v>84</v>
      </c>
      <c r="B43" s="3">
        <v>11749</v>
      </c>
      <c r="C43" s="3" t="s">
        <v>27</v>
      </c>
      <c r="D43" s="3" t="s">
        <v>191</v>
      </c>
      <c r="E43">
        <v>96</v>
      </c>
      <c r="F43">
        <v>504</v>
      </c>
      <c r="G43">
        <f>VLOOKUP(M43,Normy!$D$1:$G$17,3,FALSE)</f>
        <v>504</v>
      </c>
      <c r="H43" s="1">
        <v>19.047599999999999</v>
      </c>
      <c r="I43">
        <v>220</v>
      </c>
      <c r="J43">
        <f t="shared" si="3"/>
        <v>42</v>
      </c>
      <c r="K43" s="3">
        <f t="shared" si="1"/>
        <v>84</v>
      </c>
      <c r="L43">
        <f t="shared" si="2"/>
        <v>42</v>
      </c>
      <c r="M43" t="s">
        <v>189</v>
      </c>
    </row>
    <row r="44" spans="1:13" x14ac:dyDescent="0.25">
      <c r="A44">
        <v>85</v>
      </c>
      <c r="B44" s="3">
        <v>9675</v>
      </c>
      <c r="C44" s="3" t="s">
        <v>45</v>
      </c>
      <c r="D44" s="3" t="s">
        <v>192</v>
      </c>
      <c r="E44">
        <v>288</v>
      </c>
      <c r="F44">
        <v>504</v>
      </c>
      <c r="G44">
        <f>VLOOKUP(M44,Normy!$D$1:$G$17,3,FALSE)</f>
        <v>504</v>
      </c>
      <c r="H44" s="1">
        <v>57.142899999999997</v>
      </c>
      <c r="I44">
        <v>220</v>
      </c>
      <c r="J44">
        <f t="shared" si="3"/>
        <v>220</v>
      </c>
      <c r="K44" s="3">
        <f t="shared" si="1"/>
        <v>220</v>
      </c>
      <c r="L44">
        <f t="shared" si="2"/>
        <v>0</v>
      </c>
      <c r="M44" t="s">
        <v>189</v>
      </c>
    </row>
    <row r="45" spans="1:13" x14ac:dyDescent="0.25">
      <c r="A45">
        <v>87</v>
      </c>
      <c r="B45" s="3">
        <v>9685</v>
      </c>
      <c r="C45" s="3" t="s">
        <v>121</v>
      </c>
      <c r="D45" s="3" t="s">
        <v>193</v>
      </c>
      <c r="E45">
        <v>156</v>
      </c>
      <c r="F45">
        <v>504</v>
      </c>
      <c r="G45">
        <f>VLOOKUP(M45,Normy!$D$1:$G$17,3,FALSE)</f>
        <v>504</v>
      </c>
      <c r="H45" s="1">
        <v>30.952400000000001</v>
      </c>
      <c r="I45">
        <v>220</v>
      </c>
      <c r="J45">
        <f t="shared" si="3"/>
        <v>69</v>
      </c>
      <c r="K45" s="3">
        <f t="shared" si="1"/>
        <v>137</v>
      </c>
      <c r="L45">
        <f t="shared" si="2"/>
        <v>68</v>
      </c>
      <c r="M45" t="s">
        <v>189</v>
      </c>
    </row>
    <row r="46" spans="1:13" x14ac:dyDescent="0.25">
      <c r="A46">
        <v>88</v>
      </c>
      <c r="B46" s="3">
        <v>10816</v>
      </c>
      <c r="C46" s="3" t="s">
        <v>194</v>
      </c>
      <c r="D46" s="3" t="s">
        <v>193</v>
      </c>
      <c r="E46">
        <v>144</v>
      </c>
      <c r="F46">
        <v>504</v>
      </c>
      <c r="G46">
        <f>VLOOKUP(M46,Normy!$D$1:$G$17,3,FALSE)</f>
        <v>504</v>
      </c>
      <c r="H46" s="1">
        <v>28.571400000000001</v>
      </c>
      <c r="I46">
        <v>220</v>
      </c>
      <c r="J46">
        <f t="shared" si="3"/>
        <v>63</v>
      </c>
      <c r="K46" s="3">
        <f t="shared" si="1"/>
        <v>126</v>
      </c>
      <c r="L46">
        <f t="shared" si="2"/>
        <v>63</v>
      </c>
      <c r="M46" t="s">
        <v>189</v>
      </c>
    </row>
    <row r="47" spans="1:13" x14ac:dyDescent="0.25">
      <c r="A47">
        <v>184</v>
      </c>
      <c r="B47" s="3">
        <v>18434</v>
      </c>
      <c r="C47" s="3" t="s">
        <v>13</v>
      </c>
      <c r="D47" s="3" t="s">
        <v>195</v>
      </c>
      <c r="E47">
        <v>24</v>
      </c>
      <c r="F47">
        <v>504</v>
      </c>
      <c r="G47">
        <f>VLOOKUP(M47,Normy!$D$1:$G$17,3,FALSE)</f>
        <v>504</v>
      </c>
      <c r="H47" s="1">
        <v>4.7618999999999998</v>
      </c>
      <c r="I47">
        <v>220</v>
      </c>
      <c r="J47">
        <f t="shared" si="3"/>
        <v>11</v>
      </c>
      <c r="K47" s="3">
        <f t="shared" si="1"/>
        <v>21</v>
      </c>
      <c r="L47">
        <f t="shared" si="2"/>
        <v>10</v>
      </c>
      <c r="M47" t="s">
        <v>189</v>
      </c>
    </row>
    <row r="48" spans="1:13" x14ac:dyDescent="0.25">
      <c r="A48">
        <v>89</v>
      </c>
      <c r="B48" s="3">
        <v>4744</v>
      </c>
      <c r="C48" s="3" t="s">
        <v>19</v>
      </c>
      <c r="D48" s="3" t="s">
        <v>196</v>
      </c>
      <c r="E48">
        <v>240</v>
      </c>
      <c r="F48">
        <v>504</v>
      </c>
      <c r="G48">
        <f>VLOOKUP(M48,Normy!$D$1:$G$17,3,FALSE)</f>
        <v>504</v>
      </c>
      <c r="H48" s="1">
        <v>47.619</v>
      </c>
      <c r="I48">
        <v>220</v>
      </c>
      <c r="J48">
        <f t="shared" si="3"/>
        <v>105</v>
      </c>
      <c r="K48" s="3">
        <f t="shared" si="1"/>
        <v>210</v>
      </c>
      <c r="L48">
        <f t="shared" si="2"/>
        <v>105</v>
      </c>
      <c r="M48" t="s">
        <v>189</v>
      </c>
    </row>
    <row r="49" spans="1:13" x14ac:dyDescent="0.25">
      <c r="A49">
        <v>90</v>
      </c>
      <c r="B49" s="3">
        <v>4745</v>
      </c>
      <c r="C49" s="3" t="s">
        <v>178</v>
      </c>
      <c r="D49" s="3" t="s">
        <v>197</v>
      </c>
      <c r="E49">
        <v>288</v>
      </c>
      <c r="F49">
        <v>504</v>
      </c>
      <c r="G49">
        <f>VLOOKUP(M49,Normy!$D$1:$G$17,3,FALSE)</f>
        <v>504</v>
      </c>
      <c r="H49" s="1">
        <v>57.142899999999997</v>
      </c>
      <c r="I49">
        <v>220</v>
      </c>
      <c r="J49">
        <f t="shared" si="3"/>
        <v>220</v>
      </c>
      <c r="K49" s="3">
        <f t="shared" si="1"/>
        <v>220</v>
      </c>
      <c r="L49">
        <f t="shared" si="2"/>
        <v>0</v>
      </c>
      <c r="M49" t="s">
        <v>189</v>
      </c>
    </row>
    <row r="50" spans="1:13" x14ac:dyDescent="0.25">
      <c r="A50">
        <v>20</v>
      </c>
      <c r="B50" s="3">
        <v>10790</v>
      </c>
      <c r="C50" s="3" t="s">
        <v>169</v>
      </c>
      <c r="D50" s="3" t="s">
        <v>170</v>
      </c>
      <c r="E50">
        <v>132</v>
      </c>
      <c r="F50">
        <v>552</v>
      </c>
      <c r="G50">
        <f>VLOOKUP(M50,Normy!$D$1:$G$17,3,FALSE)</f>
        <v>504</v>
      </c>
      <c r="H50" s="1">
        <v>23.913</v>
      </c>
      <c r="I50">
        <v>210</v>
      </c>
      <c r="J50">
        <f t="shared" si="3"/>
        <v>51</v>
      </c>
      <c r="K50" s="3">
        <f t="shared" si="1"/>
        <v>110</v>
      </c>
      <c r="L50">
        <f t="shared" si="2"/>
        <v>59</v>
      </c>
      <c r="M50" t="s">
        <v>171</v>
      </c>
    </row>
    <row r="51" spans="1:13" x14ac:dyDescent="0.25">
      <c r="A51">
        <v>21</v>
      </c>
      <c r="B51" s="3">
        <v>13873</v>
      </c>
      <c r="C51" s="3" t="s">
        <v>172</v>
      </c>
      <c r="D51" s="3" t="s">
        <v>173</v>
      </c>
      <c r="E51">
        <v>108</v>
      </c>
      <c r="F51">
        <v>552</v>
      </c>
      <c r="G51">
        <f>VLOOKUP(M51,Normy!$D$1:$G$17,3,FALSE)</f>
        <v>504</v>
      </c>
      <c r="H51" s="1">
        <v>19.565200000000001</v>
      </c>
      <c r="I51">
        <v>210</v>
      </c>
      <c r="J51">
        <f t="shared" si="3"/>
        <v>42</v>
      </c>
      <c r="K51" s="3">
        <f t="shared" si="1"/>
        <v>90</v>
      </c>
      <c r="L51">
        <f t="shared" si="2"/>
        <v>48</v>
      </c>
      <c r="M51" t="s">
        <v>171</v>
      </c>
    </row>
    <row r="52" spans="1:13" x14ac:dyDescent="0.25">
      <c r="A52">
        <v>22</v>
      </c>
      <c r="B52" s="3">
        <v>14230</v>
      </c>
      <c r="C52" s="3" t="s">
        <v>60</v>
      </c>
      <c r="D52" s="3" t="s">
        <v>174</v>
      </c>
      <c r="E52">
        <v>324</v>
      </c>
      <c r="F52">
        <v>552</v>
      </c>
      <c r="G52">
        <f>VLOOKUP(M52,Normy!$D$1:$G$17,3,FALSE)</f>
        <v>504</v>
      </c>
      <c r="H52" s="1">
        <v>58.695700000000002</v>
      </c>
      <c r="I52">
        <v>210</v>
      </c>
      <c r="J52">
        <f t="shared" si="3"/>
        <v>210</v>
      </c>
      <c r="K52" s="3">
        <f t="shared" si="1"/>
        <v>210</v>
      </c>
      <c r="L52">
        <f t="shared" si="2"/>
        <v>0</v>
      </c>
      <c r="M52" t="s">
        <v>171</v>
      </c>
    </row>
    <row r="53" spans="1:13" x14ac:dyDescent="0.25">
      <c r="A53">
        <v>23</v>
      </c>
      <c r="B53" s="3">
        <v>4545</v>
      </c>
      <c r="C53" s="3" t="s">
        <v>78</v>
      </c>
      <c r="D53" s="3" t="s">
        <v>175</v>
      </c>
      <c r="E53">
        <v>180</v>
      </c>
      <c r="F53">
        <v>552</v>
      </c>
      <c r="G53">
        <f>VLOOKUP(M53,Normy!$D$1:$G$17,3,FALSE)</f>
        <v>504</v>
      </c>
      <c r="H53" s="1">
        <v>32.608699999999999</v>
      </c>
      <c r="I53">
        <v>210</v>
      </c>
      <c r="J53">
        <f t="shared" si="3"/>
        <v>69</v>
      </c>
      <c r="K53" s="3">
        <f t="shared" si="1"/>
        <v>150</v>
      </c>
      <c r="L53">
        <f t="shared" si="2"/>
        <v>81</v>
      </c>
      <c r="M53" t="s">
        <v>171</v>
      </c>
    </row>
    <row r="54" spans="1:13" x14ac:dyDescent="0.25">
      <c r="A54">
        <v>24</v>
      </c>
      <c r="B54" s="3">
        <v>17810</v>
      </c>
      <c r="C54" s="3" t="s">
        <v>92</v>
      </c>
      <c r="D54" s="3" t="s">
        <v>176</v>
      </c>
      <c r="E54">
        <v>72</v>
      </c>
      <c r="F54">
        <v>552</v>
      </c>
      <c r="G54">
        <f>VLOOKUP(M54,Normy!$D$1:$G$17,3,FALSE)</f>
        <v>504</v>
      </c>
      <c r="H54" s="1">
        <v>13.0435</v>
      </c>
      <c r="I54">
        <v>210</v>
      </c>
      <c r="J54">
        <f t="shared" si="3"/>
        <v>28</v>
      </c>
      <c r="K54" s="3">
        <f t="shared" si="1"/>
        <v>60</v>
      </c>
      <c r="L54">
        <f t="shared" si="2"/>
        <v>32</v>
      </c>
      <c r="M54" t="s">
        <v>171</v>
      </c>
    </row>
    <row r="55" spans="1:13" x14ac:dyDescent="0.25">
      <c r="A55">
        <v>25</v>
      </c>
      <c r="B55" s="3">
        <v>10797</v>
      </c>
      <c r="C55" s="3" t="s">
        <v>149</v>
      </c>
      <c r="D55" s="3" t="s">
        <v>177</v>
      </c>
      <c r="E55">
        <v>132</v>
      </c>
      <c r="F55">
        <v>552</v>
      </c>
      <c r="G55">
        <f>VLOOKUP(M55,Normy!$D$1:$G$17,3,FALSE)</f>
        <v>504</v>
      </c>
      <c r="H55" s="1">
        <v>23.913</v>
      </c>
      <c r="I55">
        <v>210</v>
      </c>
      <c r="J55">
        <f t="shared" si="3"/>
        <v>51</v>
      </c>
      <c r="K55" s="3">
        <f t="shared" si="1"/>
        <v>110</v>
      </c>
      <c r="L55">
        <f t="shared" si="2"/>
        <v>59</v>
      </c>
      <c r="M55" t="s">
        <v>171</v>
      </c>
    </row>
    <row r="56" spans="1:13" x14ac:dyDescent="0.25">
      <c r="A56">
        <v>26</v>
      </c>
      <c r="B56" s="3">
        <v>14282</v>
      </c>
      <c r="C56" s="3" t="s">
        <v>180</v>
      </c>
      <c r="D56" s="3" t="s">
        <v>181</v>
      </c>
      <c r="E56">
        <v>12</v>
      </c>
      <c r="F56">
        <v>552</v>
      </c>
      <c r="G56">
        <f>VLOOKUP(M56,Normy!$D$1:$G$17,3,FALSE)</f>
        <v>504</v>
      </c>
      <c r="H56" s="1">
        <v>2.1739000000000002</v>
      </c>
      <c r="I56">
        <v>210</v>
      </c>
      <c r="J56">
        <f t="shared" si="3"/>
        <v>5</v>
      </c>
      <c r="K56" s="3">
        <f t="shared" si="1"/>
        <v>10</v>
      </c>
      <c r="L56">
        <f t="shared" si="2"/>
        <v>5</v>
      </c>
      <c r="M56" t="s">
        <v>171</v>
      </c>
    </row>
    <row r="57" spans="1:13" x14ac:dyDescent="0.25">
      <c r="A57">
        <v>19</v>
      </c>
      <c r="B57" s="3">
        <v>10798</v>
      </c>
      <c r="C57" s="3" t="s">
        <v>178</v>
      </c>
      <c r="D57" s="3" t="s">
        <v>179</v>
      </c>
      <c r="E57">
        <v>264</v>
      </c>
      <c r="F57">
        <v>552</v>
      </c>
      <c r="G57">
        <f>VLOOKUP(M57,Normy!$D$1:$G$17,3,FALSE)</f>
        <v>504</v>
      </c>
      <c r="H57" s="1">
        <v>47.826099999999997</v>
      </c>
      <c r="I57">
        <v>210</v>
      </c>
      <c r="J57">
        <f t="shared" si="3"/>
        <v>101</v>
      </c>
      <c r="K57" s="3">
        <f t="shared" si="1"/>
        <v>210</v>
      </c>
      <c r="L57">
        <f t="shared" si="2"/>
        <v>109</v>
      </c>
      <c r="M57" t="s">
        <v>171</v>
      </c>
    </row>
    <row r="58" spans="1:13" x14ac:dyDescent="0.25">
      <c r="A58">
        <v>27</v>
      </c>
      <c r="B58" s="3">
        <v>4614</v>
      </c>
      <c r="C58" s="3" t="s">
        <v>29</v>
      </c>
      <c r="D58" s="3" t="s">
        <v>182</v>
      </c>
      <c r="E58">
        <v>84</v>
      </c>
      <c r="F58">
        <v>552</v>
      </c>
      <c r="G58">
        <f>VLOOKUP(M58,Normy!$D$1:$G$17,3,FALSE)</f>
        <v>504</v>
      </c>
      <c r="H58" s="1">
        <v>15.2174</v>
      </c>
      <c r="I58">
        <v>210</v>
      </c>
      <c r="J58">
        <f t="shared" si="3"/>
        <v>32</v>
      </c>
      <c r="K58" s="3">
        <f t="shared" si="1"/>
        <v>70</v>
      </c>
      <c r="L58">
        <f t="shared" si="2"/>
        <v>38</v>
      </c>
      <c r="M58" t="s">
        <v>171</v>
      </c>
    </row>
    <row r="59" spans="1:13" x14ac:dyDescent="0.25">
      <c r="A59">
        <v>28</v>
      </c>
      <c r="B59" s="3">
        <v>8562</v>
      </c>
      <c r="C59" s="3" t="s">
        <v>15</v>
      </c>
      <c r="D59" s="3" t="s">
        <v>183</v>
      </c>
      <c r="E59">
        <v>192</v>
      </c>
      <c r="F59">
        <v>552</v>
      </c>
      <c r="G59">
        <f>VLOOKUP(M59,Normy!$D$1:$G$17,3,FALSE)</f>
        <v>504</v>
      </c>
      <c r="H59" s="1">
        <v>34.782600000000002</v>
      </c>
      <c r="I59">
        <v>210</v>
      </c>
      <c r="J59">
        <f t="shared" si="3"/>
        <v>74</v>
      </c>
      <c r="K59" s="3">
        <f t="shared" si="1"/>
        <v>160</v>
      </c>
      <c r="L59">
        <f t="shared" si="2"/>
        <v>86</v>
      </c>
      <c r="M59" t="s">
        <v>171</v>
      </c>
    </row>
    <row r="60" spans="1:13" x14ac:dyDescent="0.25">
      <c r="A60">
        <v>29</v>
      </c>
      <c r="B60" s="3">
        <v>4809</v>
      </c>
      <c r="C60" s="3" t="s">
        <v>184</v>
      </c>
      <c r="D60" s="3" t="s">
        <v>112</v>
      </c>
      <c r="E60">
        <v>0</v>
      </c>
      <c r="F60">
        <v>552</v>
      </c>
      <c r="G60">
        <f>VLOOKUP(M60,Normy!$D$1:$G$17,3,FALSE)</f>
        <v>504</v>
      </c>
      <c r="H60" s="1">
        <v>0</v>
      </c>
      <c r="I60">
        <v>210</v>
      </c>
      <c r="J60">
        <f t="shared" si="3"/>
        <v>0</v>
      </c>
      <c r="K60" s="3">
        <f t="shared" si="1"/>
        <v>0</v>
      </c>
      <c r="L60">
        <f t="shared" si="2"/>
        <v>0</v>
      </c>
      <c r="M60" t="s">
        <v>171</v>
      </c>
    </row>
    <row r="61" spans="1:13" x14ac:dyDescent="0.25">
      <c r="A61">
        <v>30</v>
      </c>
      <c r="B61" s="3">
        <v>8563</v>
      </c>
      <c r="C61" s="3" t="s">
        <v>19</v>
      </c>
      <c r="D61" s="3" t="s">
        <v>185</v>
      </c>
      <c r="E61">
        <v>96</v>
      </c>
      <c r="F61">
        <v>552</v>
      </c>
      <c r="G61">
        <f>VLOOKUP(M61,Normy!$D$1:$G$17,3,FALSE)</f>
        <v>504</v>
      </c>
      <c r="H61" s="1">
        <v>17.391300000000001</v>
      </c>
      <c r="I61">
        <v>210</v>
      </c>
      <c r="J61">
        <f t="shared" si="3"/>
        <v>37</v>
      </c>
      <c r="K61" s="3">
        <f t="shared" si="1"/>
        <v>80</v>
      </c>
      <c r="L61">
        <f t="shared" si="2"/>
        <v>43</v>
      </c>
      <c r="M61" t="s">
        <v>171</v>
      </c>
    </row>
    <row r="62" spans="1:13" x14ac:dyDescent="0.25">
      <c r="A62">
        <v>31</v>
      </c>
      <c r="B62" s="3">
        <v>12802</v>
      </c>
      <c r="C62" s="3" t="s">
        <v>26</v>
      </c>
      <c r="D62" s="3" t="s">
        <v>186</v>
      </c>
      <c r="E62">
        <v>264</v>
      </c>
      <c r="F62">
        <v>552</v>
      </c>
      <c r="G62">
        <f>VLOOKUP(M62,Normy!$D$1:$G$17,3,FALSE)</f>
        <v>504</v>
      </c>
      <c r="H62" s="1">
        <v>47.826099999999997</v>
      </c>
      <c r="I62">
        <v>210</v>
      </c>
      <c r="J62">
        <f t="shared" si="3"/>
        <v>101</v>
      </c>
      <c r="K62" s="3">
        <f t="shared" si="1"/>
        <v>210</v>
      </c>
      <c r="L62">
        <f t="shared" si="2"/>
        <v>109</v>
      </c>
      <c r="M62" t="s">
        <v>171</v>
      </c>
    </row>
    <row r="63" spans="1:13" x14ac:dyDescent="0.25">
      <c r="A63">
        <v>32</v>
      </c>
      <c r="B63" s="3">
        <v>14767</v>
      </c>
      <c r="C63" s="3" t="s">
        <v>26</v>
      </c>
      <c r="D63" s="3" t="s">
        <v>187</v>
      </c>
      <c r="E63">
        <v>60</v>
      </c>
      <c r="F63">
        <v>552</v>
      </c>
      <c r="G63">
        <f>VLOOKUP(M63,Normy!$D$1:$G$17,3,FALSE)</f>
        <v>504</v>
      </c>
      <c r="H63" s="1">
        <v>10.8696</v>
      </c>
      <c r="I63">
        <v>210</v>
      </c>
      <c r="J63">
        <f t="shared" si="3"/>
        <v>23</v>
      </c>
      <c r="K63" s="3">
        <f t="shared" si="1"/>
        <v>50</v>
      </c>
      <c r="L63">
        <f t="shared" si="2"/>
        <v>27</v>
      </c>
      <c r="M63" t="s">
        <v>171</v>
      </c>
    </row>
    <row r="64" spans="1:13" x14ac:dyDescent="0.25">
      <c r="A64">
        <v>2</v>
      </c>
      <c r="B64" s="3">
        <v>12445</v>
      </c>
      <c r="C64" s="3" t="s">
        <v>92</v>
      </c>
      <c r="D64" s="3" t="s">
        <v>93</v>
      </c>
      <c r="E64">
        <v>252</v>
      </c>
      <c r="F64">
        <v>444</v>
      </c>
      <c r="G64">
        <f>VLOOKUP(M64,Normy!$D$1:$G$17,3,FALSE)</f>
        <v>504</v>
      </c>
      <c r="H64" s="1">
        <v>56.756799999999998</v>
      </c>
      <c r="I64">
        <v>200</v>
      </c>
      <c r="J64">
        <f t="shared" si="3"/>
        <v>200</v>
      </c>
      <c r="K64" s="3">
        <f t="shared" si="1"/>
        <v>200</v>
      </c>
      <c r="L64">
        <f t="shared" si="2"/>
        <v>0</v>
      </c>
      <c r="M64" t="s">
        <v>94</v>
      </c>
    </row>
    <row r="65" spans="1:13" x14ac:dyDescent="0.25">
      <c r="A65">
        <v>3</v>
      </c>
      <c r="B65" s="3">
        <v>4590</v>
      </c>
      <c r="C65" s="3" t="s">
        <v>95</v>
      </c>
      <c r="D65" s="3" t="s">
        <v>96</v>
      </c>
      <c r="E65">
        <v>288</v>
      </c>
      <c r="F65">
        <v>444</v>
      </c>
      <c r="G65">
        <f>VLOOKUP(M65,Normy!$D$1:$G$17,3,FALSE)</f>
        <v>504</v>
      </c>
      <c r="H65" s="1">
        <v>64.864900000000006</v>
      </c>
      <c r="I65">
        <v>200</v>
      </c>
      <c r="J65">
        <f t="shared" si="3"/>
        <v>200</v>
      </c>
      <c r="K65" s="3">
        <f t="shared" si="1"/>
        <v>200</v>
      </c>
      <c r="L65">
        <f t="shared" si="2"/>
        <v>0</v>
      </c>
      <c r="M65" t="s">
        <v>94</v>
      </c>
    </row>
    <row r="66" spans="1:13" x14ac:dyDescent="0.25">
      <c r="A66">
        <v>4</v>
      </c>
      <c r="B66" s="3">
        <v>4622</v>
      </c>
      <c r="C66" s="3" t="s">
        <v>27</v>
      </c>
      <c r="D66" s="3" t="s">
        <v>97</v>
      </c>
      <c r="E66">
        <v>108</v>
      </c>
      <c r="F66">
        <v>444</v>
      </c>
      <c r="G66">
        <f>VLOOKUP(M66,Normy!$D$1:$G$17,3,FALSE)</f>
        <v>504</v>
      </c>
      <c r="H66" s="1">
        <v>24.324300000000001</v>
      </c>
      <c r="I66">
        <v>200</v>
      </c>
      <c r="J66">
        <f t="shared" ref="J66:J97" si="4">ROUNDUP(IF(E66&lt;0.5*F66,E66/F66*I66,I66),0)</f>
        <v>49</v>
      </c>
      <c r="K66" s="3">
        <f t="shared" si="1"/>
        <v>86</v>
      </c>
      <c r="L66">
        <f t="shared" si="2"/>
        <v>37</v>
      </c>
      <c r="M66" t="s">
        <v>94</v>
      </c>
    </row>
    <row r="67" spans="1:13" x14ac:dyDescent="0.25">
      <c r="A67">
        <v>1</v>
      </c>
      <c r="B67" s="3">
        <v>4670</v>
      </c>
      <c r="C67" s="3" t="s">
        <v>26</v>
      </c>
      <c r="D67" s="3" t="s">
        <v>98</v>
      </c>
      <c r="E67">
        <v>444</v>
      </c>
      <c r="F67">
        <v>444</v>
      </c>
      <c r="G67">
        <f>VLOOKUP(M67,Normy!$D$1:$G$17,3,FALSE)</f>
        <v>504</v>
      </c>
      <c r="H67" s="1">
        <v>100</v>
      </c>
      <c r="I67">
        <v>200</v>
      </c>
      <c r="J67">
        <f t="shared" si="4"/>
        <v>200</v>
      </c>
      <c r="K67" s="3">
        <f t="shared" ref="K67:K130" si="5">ROUNDUP(IF(E67&gt;=G67/2,I67,(E67/(0.5*G67))*I67),0)</f>
        <v>200</v>
      </c>
      <c r="L67">
        <f t="shared" ref="L67:L130" si="6">K67-J67</f>
        <v>0</v>
      </c>
      <c r="M67" t="s">
        <v>94</v>
      </c>
    </row>
    <row r="68" spans="1:13" x14ac:dyDescent="0.25">
      <c r="A68">
        <v>5</v>
      </c>
      <c r="B68" s="3">
        <v>4700</v>
      </c>
      <c r="C68" s="3" t="s">
        <v>99</v>
      </c>
      <c r="D68" s="3" t="s">
        <v>100</v>
      </c>
      <c r="E68">
        <v>36</v>
      </c>
      <c r="F68">
        <v>444</v>
      </c>
      <c r="G68">
        <f>VLOOKUP(M68,Normy!$D$1:$G$17,3,FALSE)</f>
        <v>504</v>
      </c>
      <c r="H68" s="1">
        <v>8.1081000000000003</v>
      </c>
      <c r="I68">
        <v>200</v>
      </c>
      <c r="J68">
        <f t="shared" si="4"/>
        <v>17</v>
      </c>
      <c r="K68" s="3">
        <f t="shared" si="5"/>
        <v>29</v>
      </c>
      <c r="L68">
        <f t="shared" si="6"/>
        <v>12</v>
      </c>
      <c r="M68" t="s">
        <v>94</v>
      </c>
    </row>
    <row r="69" spans="1:13" x14ac:dyDescent="0.25">
      <c r="A69">
        <v>6</v>
      </c>
      <c r="B69" s="3">
        <v>4701</v>
      </c>
      <c r="C69" s="3" t="s">
        <v>27</v>
      </c>
      <c r="D69" s="3" t="s">
        <v>101</v>
      </c>
      <c r="E69">
        <v>264</v>
      </c>
      <c r="F69">
        <v>444</v>
      </c>
      <c r="G69">
        <f>VLOOKUP(M69,Normy!$D$1:$G$17,3,FALSE)</f>
        <v>504</v>
      </c>
      <c r="H69" s="1">
        <v>59.459499999999998</v>
      </c>
      <c r="I69">
        <v>200</v>
      </c>
      <c r="J69">
        <f t="shared" si="4"/>
        <v>200</v>
      </c>
      <c r="K69" s="3">
        <f t="shared" si="5"/>
        <v>200</v>
      </c>
      <c r="L69">
        <f t="shared" si="6"/>
        <v>0</v>
      </c>
      <c r="M69" t="s">
        <v>94</v>
      </c>
    </row>
    <row r="70" spans="1:13" x14ac:dyDescent="0.25">
      <c r="A70">
        <v>7</v>
      </c>
      <c r="B70" s="3">
        <v>4748</v>
      </c>
      <c r="C70" s="3" t="s">
        <v>19</v>
      </c>
      <c r="D70" s="3" t="s">
        <v>102</v>
      </c>
      <c r="E70">
        <v>384</v>
      </c>
      <c r="F70">
        <v>444</v>
      </c>
      <c r="G70">
        <f>VLOOKUP(M70,Normy!$D$1:$G$17,3,FALSE)</f>
        <v>504</v>
      </c>
      <c r="H70" s="1">
        <v>86.486500000000007</v>
      </c>
      <c r="I70">
        <v>200</v>
      </c>
      <c r="J70">
        <f t="shared" si="4"/>
        <v>200</v>
      </c>
      <c r="K70" s="3">
        <f t="shared" si="5"/>
        <v>200</v>
      </c>
      <c r="L70">
        <f t="shared" si="6"/>
        <v>0</v>
      </c>
      <c r="M70" t="s">
        <v>94</v>
      </c>
    </row>
    <row r="71" spans="1:13" x14ac:dyDescent="0.25">
      <c r="A71">
        <v>111</v>
      </c>
      <c r="B71" s="3">
        <v>11728</v>
      </c>
      <c r="C71" s="3" t="s">
        <v>32</v>
      </c>
      <c r="D71" s="3" t="s">
        <v>57</v>
      </c>
      <c r="E71">
        <v>180</v>
      </c>
      <c r="F71">
        <v>528</v>
      </c>
      <c r="G71">
        <f>VLOOKUP(M71,Normy!$D$1:$G$17,3,FALSE)</f>
        <v>504</v>
      </c>
      <c r="H71" s="1">
        <v>34.090899999999998</v>
      </c>
      <c r="I71">
        <v>190</v>
      </c>
      <c r="J71">
        <f t="shared" si="4"/>
        <v>65</v>
      </c>
      <c r="K71" s="3">
        <f t="shared" si="5"/>
        <v>136</v>
      </c>
      <c r="L71">
        <f t="shared" si="6"/>
        <v>71</v>
      </c>
      <c r="M71" t="s">
        <v>58</v>
      </c>
    </row>
    <row r="72" spans="1:13" x14ac:dyDescent="0.25">
      <c r="A72">
        <v>112</v>
      </c>
      <c r="B72" s="3">
        <v>11729</v>
      </c>
      <c r="C72" s="3" t="s">
        <v>36</v>
      </c>
      <c r="D72" s="3" t="s">
        <v>59</v>
      </c>
      <c r="E72">
        <v>180</v>
      </c>
      <c r="F72">
        <v>528</v>
      </c>
      <c r="G72">
        <f>VLOOKUP(M72,Normy!$D$1:$G$17,3,FALSE)</f>
        <v>504</v>
      </c>
      <c r="H72" s="1">
        <v>34.090899999999998</v>
      </c>
      <c r="I72">
        <v>190</v>
      </c>
      <c r="J72">
        <f t="shared" si="4"/>
        <v>65</v>
      </c>
      <c r="K72" s="3">
        <f t="shared" si="5"/>
        <v>136</v>
      </c>
      <c r="L72">
        <f t="shared" si="6"/>
        <v>71</v>
      </c>
      <c r="M72" t="s">
        <v>58</v>
      </c>
    </row>
    <row r="73" spans="1:13" x14ac:dyDescent="0.25">
      <c r="A73">
        <v>113</v>
      </c>
      <c r="B73" s="3">
        <v>4555</v>
      </c>
      <c r="C73" s="3" t="s">
        <v>60</v>
      </c>
      <c r="D73" s="3" t="s">
        <v>61</v>
      </c>
      <c r="E73">
        <v>192</v>
      </c>
      <c r="F73">
        <v>528</v>
      </c>
      <c r="G73">
        <f>VLOOKUP(M73,Normy!$D$1:$G$17,3,FALSE)</f>
        <v>504</v>
      </c>
      <c r="H73" s="1">
        <v>36.363599999999998</v>
      </c>
      <c r="I73">
        <v>190</v>
      </c>
      <c r="J73">
        <f t="shared" si="4"/>
        <v>70</v>
      </c>
      <c r="K73" s="3">
        <f t="shared" si="5"/>
        <v>145</v>
      </c>
      <c r="L73">
        <f t="shared" si="6"/>
        <v>75</v>
      </c>
      <c r="M73" t="s">
        <v>58</v>
      </c>
    </row>
    <row r="74" spans="1:13" x14ac:dyDescent="0.25">
      <c r="A74">
        <v>114</v>
      </c>
      <c r="B74" s="3">
        <v>13793</v>
      </c>
      <c r="C74" s="3" t="s">
        <v>27</v>
      </c>
      <c r="D74" s="3" t="s">
        <v>62</v>
      </c>
      <c r="E74">
        <v>192</v>
      </c>
      <c r="F74">
        <v>528</v>
      </c>
      <c r="G74">
        <f>VLOOKUP(M74,Normy!$D$1:$G$17,3,FALSE)</f>
        <v>504</v>
      </c>
      <c r="H74" s="1">
        <v>36.363599999999998</v>
      </c>
      <c r="I74">
        <v>190</v>
      </c>
      <c r="J74">
        <f t="shared" si="4"/>
        <v>70</v>
      </c>
      <c r="K74" s="3">
        <f t="shared" si="5"/>
        <v>145</v>
      </c>
      <c r="L74">
        <f t="shared" si="6"/>
        <v>75</v>
      </c>
      <c r="M74" t="s">
        <v>58</v>
      </c>
    </row>
    <row r="75" spans="1:13" x14ac:dyDescent="0.25">
      <c r="A75">
        <v>116</v>
      </c>
      <c r="B75" s="3">
        <v>8102</v>
      </c>
      <c r="C75" s="3" t="s">
        <v>63</v>
      </c>
      <c r="D75" s="3" t="s">
        <v>64</v>
      </c>
      <c r="E75">
        <v>240</v>
      </c>
      <c r="F75">
        <v>528</v>
      </c>
      <c r="G75">
        <f>VLOOKUP(M75,Normy!$D$1:$G$17,3,FALSE)</f>
        <v>504</v>
      </c>
      <c r="H75" s="1">
        <v>45.454500000000003</v>
      </c>
      <c r="I75">
        <v>190</v>
      </c>
      <c r="J75">
        <f t="shared" si="4"/>
        <v>87</v>
      </c>
      <c r="K75" s="3">
        <f t="shared" si="5"/>
        <v>181</v>
      </c>
      <c r="L75">
        <f t="shared" si="6"/>
        <v>94</v>
      </c>
      <c r="M75" t="s">
        <v>58</v>
      </c>
    </row>
    <row r="76" spans="1:13" x14ac:dyDescent="0.25">
      <c r="A76">
        <v>117</v>
      </c>
      <c r="B76" s="3">
        <v>13841</v>
      </c>
      <c r="C76" s="3" t="s">
        <v>38</v>
      </c>
      <c r="D76" s="3" t="s">
        <v>65</v>
      </c>
      <c r="E76">
        <v>372</v>
      </c>
      <c r="F76">
        <v>528</v>
      </c>
      <c r="G76">
        <f>VLOOKUP(M76,Normy!$D$1:$G$17,3,FALSE)</f>
        <v>504</v>
      </c>
      <c r="H76" s="1">
        <v>70.454499999999996</v>
      </c>
      <c r="I76">
        <v>190</v>
      </c>
      <c r="J76">
        <f t="shared" si="4"/>
        <v>190</v>
      </c>
      <c r="K76" s="3">
        <f t="shared" si="5"/>
        <v>190</v>
      </c>
      <c r="L76">
        <f t="shared" si="6"/>
        <v>0</v>
      </c>
      <c r="M76" t="s">
        <v>58</v>
      </c>
    </row>
    <row r="77" spans="1:13" x14ac:dyDescent="0.25">
      <c r="A77">
        <v>118</v>
      </c>
      <c r="B77" s="3">
        <v>4675</v>
      </c>
      <c r="C77" s="3" t="s">
        <v>45</v>
      </c>
      <c r="D77" s="3" t="s">
        <v>66</v>
      </c>
      <c r="E77">
        <v>72</v>
      </c>
      <c r="F77">
        <v>528</v>
      </c>
      <c r="G77">
        <f>VLOOKUP(M77,Normy!$D$1:$G$17,3,FALSE)</f>
        <v>504</v>
      </c>
      <c r="H77" s="1">
        <v>13.6364</v>
      </c>
      <c r="I77">
        <v>190</v>
      </c>
      <c r="J77">
        <f t="shared" si="4"/>
        <v>26</v>
      </c>
      <c r="K77" s="3">
        <f t="shared" si="5"/>
        <v>55</v>
      </c>
      <c r="L77">
        <f t="shared" si="6"/>
        <v>29</v>
      </c>
      <c r="M77" t="s">
        <v>58</v>
      </c>
    </row>
    <row r="78" spans="1:13" x14ac:dyDescent="0.25">
      <c r="A78">
        <v>119</v>
      </c>
      <c r="B78" s="3">
        <v>4715</v>
      </c>
      <c r="C78" s="3" t="s">
        <v>67</v>
      </c>
      <c r="D78" s="3" t="s">
        <v>68</v>
      </c>
      <c r="E78">
        <v>96</v>
      </c>
      <c r="F78">
        <v>528</v>
      </c>
      <c r="G78">
        <f>VLOOKUP(M78,Normy!$D$1:$G$17,3,FALSE)</f>
        <v>504</v>
      </c>
      <c r="H78" s="1">
        <v>18.181799999999999</v>
      </c>
      <c r="I78">
        <v>190</v>
      </c>
      <c r="J78">
        <f t="shared" si="4"/>
        <v>35</v>
      </c>
      <c r="K78" s="3">
        <f t="shared" si="5"/>
        <v>73</v>
      </c>
      <c r="L78">
        <f t="shared" si="6"/>
        <v>38</v>
      </c>
      <c r="M78" t="s">
        <v>58</v>
      </c>
    </row>
    <row r="79" spans="1:13" x14ac:dyDescent="0.25">
      <c r="A79">
        <v>110</v>
      </c>
      <c r="B79" s="3">
        <v>10819</v>
      </c>
      <c r="C79" s="3" t="s">
        <v>38</v>
      </c>
      <c r="D79" s="3" t="s">
        <v>69</v>
      </c>
      <c r="E79">
        <v>276</v>
      </c>
      <c r="F79">
        <v>528</v>
      </c>
      <c r="G79">
        <f>VLOOKUP(M79,Normy!$D$1:$G$17,3,FALSE)</f>
        <v>504</v>
      </c>
      <c r="H79" s="1">
        <v>52.2727</v>
      </c>
      <c r="I79">
        <v>190</v>
      </c>
      <c r="J79">
        <f t="shared" si="4"/>
        <v>190</v>
      </c>
      <c r="K79" s="3">
        <f t="shared" si="5"/>
        <v>190</v>
      </c>
      <c r="L79">
        <f t="shared" si="6"/>
        <v>0</v>
      </c>
      <c r="M79" t="s">
        <v>58</v>
      </c>
    </row>
    <row r="80" spans="1:13" x14ac:dyDescent="0.25">
      <c r="A80">
        <v>120</v>
      </c>
      <c r="B80" s="3">
        <v>4756</v>
      </c>
      <c r="C80" s="3" t="s">
        <v>19</v>
      </c>
      <c r="D80" s="3" t="s">
        <v>70</v>
      </c>
      <c r="E80">
        <v>168</v>
      </c>
      <c r="F80">
        <v>528</v>
      </c>
      <c r="G80">
        <f>VLOOKUP(M80,Normy!$D$1:$G$17,3,FALSE)</f>
        <v>504</v>
      </c>
      <c r="H80" s="1">
        <v>31.818200000000001</v>
      </c>
      <c r="I80">
        <v>190</v>
      </c>
      <c r="J80">
        <f t="shared" si="4"/>
        <v>61</v>
      </c>
      <c r="K80" s="3">
        <f t="shared" si="5"/>
        <v>127</v>
      </c>
      <c r="L80">
        <f t="shared" si="6"/>
        <v>66</v>
      </c>
      <c r="M80" t="s">
        <v>58</v>
      </c>
    </row>
    <row r="81" spans="1:13" x14ac:dyDescent="0.25">
      <c r="A81">
        <v>73</v>
      </c>
      <c r="B81" s="3">
        <v>15561</v>
      </c>
      <c r="C81" s="3" t="s">
        <v>71</v>
      </c>
      <c r="D81" s="3" t="s">
        <v>218</v>
      </c>
      <c r="E81">
        <v>324</v>
      </c>
      <c r="F81">
        <v>528</v>
      </c>
      <c r="G81">
        <f>VLOOKUP(M81,Normy!$D$1:$G$17,3,FALSE)</f>
        <v>528</v>
      </c>
      <c r="H81" s="1">
        <v>61.363599999999998</v>
      </c>
      <c r="I81">
        <v>185</v>
      </c>
      <c r="J81">
        <f t="shared" si="4"/>
        <v>185</v>
      </c>
      <c r="K81" s="3">
        <f t="shared" si="5"/>
        <v>185</v>
      </c>
      <c r="L81">
        <f t="shared" si="6"/>
        <v>0</v>
      </c>
      <c r="M81" t="s">
        <v>219</v>
      </c>
    </row>
    <row r="82" spans="1:13" x14ac:dyDescent="0.25">
      <c r="A82">
        <v>74</v>
      </c>
      <c r="B82" s="3">
        <v>12262</v>
      </c>
      <c r="C82" s="3" t="s">
        <v>157</v>
      </c>
      <c r="D82" s="3" t="s">
        <v>220</v>
      </c>
      <c r="E82">
        <v>156</v>
      </c>
      <c r="F82">
        <v>528</v>
      </c>
      <c r="G82">
        <f>VLOOKUP(M82,Normy!$D$1:$G$17,3,FALSE)</f>
        <v>528</v>
      </c>
      <c r="H82" s="1">
        <v>29.545500000000001</v>
      </c>
      <c r="I82">
        <v>185</v>
      </c>
      <c r="J82">
        <f t="shared" si="4"/>
        <v>55</v>
      </c>
      <c r="K82" s="3">
        <f t="shared" si="5"/>
        <v>110</v>
      </c>
      <c r="L82">
        <f t="shared" si="6"/>
        <v>55</v>
      </c>
      <c r="M82" t="s">
        <v>219</v>
      </c>
    </row>
    <row r="83" spans="1:13" x14ac:dyDescent="0.25">
      <c r="A83">
        <v>72</v>
      </c>
      <c r="B83" s="3">
        <v>8097</v>
      </c>
      <c r="C83" s="3" t="s">
        <v>221</v>
      </c>
      <c r="D83" s="3" t="s">
        <v>222</v>
      </c>
      <c r="E83">
        <v>288</v>
      </c>
      <c r="F83">
        <v>528</v>
      </c>
      <c r="G83">
        <f>VLOOKUP(M83,Normy!$D$1:$G$17,3,FALSE)</f>
        <v>528</v>
      </c>
      <c r="H83" s="1">
        <v>54.356099999999998</v>
      </c>
      <c r="I83">
        <v>185</v>
      </c>
      <c r="J83">
        <f t="shared" si="4"/>
        <v>185</v>
      </c>
      <c r="K83" s="3">
        <f t="shared" si="5"/>
        <v>185</v>
      </c>
      <c r="L83">
        <f t="shared" si="6"/>
        <v>0</v>
      </c>
      <c r="M83" t="s">
        <v>219</v>
      </c>
    </row>
    <row r="84" spans="1:13" x14ac:dyDescent="0.25">
      <c r="A84">
        <v>75</v>
      </c>
      <c r="B84" s="3">
        <v>16608</v>
      </c>
      <c r="C84" s="3" t="s">
        <v>223</v>
      </c>
      <c r="D84" s="3" t="s">
        <v>224</v>
      </c>
      <c r="E84">
        <v>240</v>
      </c>
      <c r="F84">
        <v>528</v>
      </c>
      <c r="G84">
        <f>VLOOKUP(M84,Normy!$D$1:$G$17,3,FALSE)</f>
        <v>528</v>
      </c>
      <c r="H84" s="1">
        <v>45.2652</v>
      </c>
      <c r="I84">
        <v>185</v>
      </c>
      <c r="J84">
        <f t="shared" si="4"/>
        <v>85</v>
      </c>
      <c r="K84" s="3">
        <f t="shared" si="5"/>
        <v>169</v>
      </c>
      <c r="L84">
        <f t="shared" si="6"/>
        <v>84</v>
      </c>
      <c r="M84" t="s">
        <v>219</v>
      </c>
    </row>
    <row r="85" spans="1:13" x14ac:dyDescent="0.25">
      <c r="A85">
        <v>168</v>
      </c>
      <c r="B85" s="3">
        <v>9679</v>
      </c>
      <c r="C85" s="3" t="s">
        <v>55</v>
      </c>
      <c r="D85" s="3" t="s">
        <v>225</v>
      </c>
      <c r="E85">
        <v>156</v>
      </c>
      <c r="F85">
        <v>528</v>
      </c>
      <c r="G85">
        <f>VLOOKUP(M85,Normy!$D$1:$G$17,3,FALSE)</f>
        <v>528</v>
      </c>
      <c r="H85" s="1">
        <v>29.545500000000001</v>
      </c>
      <c r="I85">
        <v>185</v>
      </c>
      <c r="J85">
        <f t="shared" si="4"/>
        <v>55</v>
      </c>
      <c r="K85" s="3">
        <f t="shared" si="5"/>
        <v>110</v>
      </c>
      <c r="L85">
        <f t="shared" si="6"/>
        <v>55</v>
      </c>
      <c r="M85" t="s">
        <v>219</v>
      </c>
    </row>
    <row r="86" spans="1:13" x14ac:dyDescent="0.25">
      <c r="A86">
        <v>76</v>
      </c>
      <c r="B86" s="3">
        <v>13054</v>
      </c>
      <c r="C86" s="3" t="s">
        <v>184</v>
      </c>
      <c r="D86" s="3" t="s">
        <v>226</v>
      </c>
      <c r="E86">
        <v>156</v>
      </c>
      <c r="F86">
        <v>528</v>
      </c>
      <c r="G86">
        <f>VLOOKUP(M86,Normy!$D$1:$G$17,3,FALSE)</f>
        <v>528</v>
      </c>
      <c r="H86" s="1">
        <v>29.545500000000001</v>
      </c>
      <c r="I86">
        <v>185</v>
      </c>
      <c r="J86">
        <f t="shared" si="4"/>
        <v>55</v>
      </c>
      <c r="K86" s="3">
        <f t="shared" si="5"/>
        <v>110</v>
      </c>
      <c r="L86">
        <f t="shared" si="6"/>
        <v>55</v>
      </c>
      <c r="M86" t="s">
        <v>219</v>
      </c>
    </row>
    <row r="87" spans="1:13" x14ac:dyDescent="0.25">
      <c r="A87">
        <v>77</v>
      </c>
      <c r="B87" s="3">
        <v>10996</v>
      </c>
      <c r="C87" s="3" t="s">
        <v>110</v>
      </c>
      <c r="D87" s="3" t="s">
        <v>227</v>
      </c>
      <c r="E87">
        <v>144</v>
      </c>
      <c r="F87">
        <v>528</v>
      </c>
      <c r="G87">
        <f>VLOOKUP(M87,Normy!$D$1:$G$17,3,FALSE)</f>
        <v>528</v>
      </c>
      <c r="H87" s="1">
        <v>27.2727</v>
      </c>
      <c r="I87">
        <v>185</v>
      </c>
      <c r="J87">
        <f t="shared" si="4"/>
        <v>51</v>
      </c>
      <c r="K87" s="3">
        <f t="shared" si="5"/>
        <v>101</v>
      </c>
      <c r="L87">
        <f t="shared" si="6"/>
        <v>50</v>
      </c>
      <c r="M87" t="s">
        <v>219</v>
      </c>
    </row>
    <row r="88" spans="1:13" x14ac:dyDescent="0.25">
      <c r="A88">
        <v>78</v>
      </c>
      <c r="B88" s="3">
        <v>6822</v>
      </c>
      <c r="C88" s="3" t="s">
        <v>151</v>
      </c>
      <c r="D88" s="3" t="s">
        <v>228</v>
      </c>
      <c r="E88">
        <v>336</v>
      </c>
      <c r="F88">
        <v>528</v>
      </c>
      <c r="G88">
        <f>VLOOKUP(M88,Normy!$D$1:$G$17,3,FALSE)</f>
        <v>528</v>
      </c>
      <c r="H88" s="1">
        <v>63.447000000000003</v>
      </c>
      <c r="I88">
        <v>185</v>
      </c>
      <c r="J88">
        <f t="shared" si="4"/>
        <v>185</v>
      </c>
      <c r="K88" s="3">
        <f t="shared" si="5"/>
        <v>185</v>
      </c>
      <c r="L88">
        <f t="shared" si="6"/>
        <v>0</v>
      </c>
      <c r="M88" t="s">
        <v>219</v>
      </c>
    </row>
    <row r="89" spans="1:13" x14ac:dyDescent="0.25">
      <c r="A89">
        <v>79</v>
      </c>
      <c r="B89" s="3">
        <v>4848</v>
      </c>
      <c r="C89" s="3" t="s">
        <v>229</v>
      </c>
      <c r="D89" s="3" t="s">
        <v>230</v>
      </c>
      <c r="E89">
        <v>252</v>
      </c>
      <c r="F89">
        <v>528</v>
      </c>
      <c r="G89">
        <f>VLOOKUP(M89,Normy!$D$1:$G$17,3,FALSE)</f>
        <v>528</v>
      </c>
      <c r="H89" s="1">
        <v>47.5379</v>
      </c>
      <c r="I89">
        <v>185</v>
      </c>
      <c r="J89">
        <f t="shared" si="4"/>
        <v>89</v>
      </c>
      <c r="K89" s="3">
        <f t="shared" si="5"/>
        <v>177</v>
      </c>
      <c r="L89">
        <f t="shared" si="6"/>
        <v>88</v>
      </c>
      <c r="M89" t="s">
        <v>219</v>
      </c>
    </row>
    <row r="90" spans="1:13" x14ac:dyDescent="0.25">
      <c r="A90">
        <v>80</v>
      </c>
      <c r="B90" s="3">
        <v>10983</v>
      </c>
      <c r="C90" s="3" t="s">
        <v>169</v>
      </c>
      <c r="D90" s="3" t="s">
        <v>231</v>
      </c>
      <c r="E90">
        <v>60</v>
      </c>
      <c r="F90">
        <v>528</v>
      </c>
      <c r="G90">
        <f>VLOOKUP(M90,Normy!$D$1:$G$17,3,FALSE)</f>
        <v>528</v>
      </c>
      <c r="H90" s="1">
        <v>11.3636</v>
      </c>
      <c r="I90">
        <v>185</v>
      </c>
      <c r="J90">
        <f t="shared" si="4"/>
        <v>22</v>
      </c>
      <c r="K90" s="3">
        <f t="shared" si="5"/>
        <v>43</v>
      </c>
      <c r="L90">
        <f t="shared" si="6"/>
        <v>21</v>
      </c>
      <c r="M90" t="s">
        <v>219</v>
      </c>
    </row>
    <row r="91" spans="1:13" x14ac:dyDescent="0.25">
      <c r="A91">
        <v>182</v>
      </c>
      <c r="B91" s="3">
        <v>8117</v>
      </c>
      <c r="C91" s="3" t="s">
        <v>23</v>
      </c>
      <c r="D91" s="3" t="s">
        <v>24</v>
      </c>
      <c r="E91">
        <v>132</v>
      </c>
      <c r="F91">
        <v>528</v>
      </c>
      <c r="G91">
        <f>VLOOKUP(M91,Normy!$D$1:$G$17,3,FALSE)</f>
        <v>528</v>
      </c>
      <c r="H91" s="1">
        <v>25</v>
      </c>
      <c r="I91">
        <v>180</v>
      </c>
      <c r="J91">
        <f t="shared" si="4"/>
        <v>45</v>
      </c>
      <c r="K91" s="3">
        <f t="shared" si="5"/>
        <v>90</v>
      </c>
      <c r="L91">
        <f t="shared" si="6"/>
        <v>45</v>
      </c>
      <c r="M91" t="s">
        <v>25</v>
      </c>
    </row>
    <row r="92" spans="1:13" x14ac:dyDescent="0.25">
      <c r="A92">
        <v>183</v>
      </c>
      <c r="B92" s="3">
        <v>4541</v>
      </c>
      <c r="C92" s="3" t="s">
        <v>26</v>
      </c>
      <c r="D92" s="3" t="s">
        <v>24</v>
      </c>
      <c r="E92">
        <v>132</v>
      </c>
      <c r="F92">
        <v>528</v>
      </c>
      <c r="G92">
        <f>VLOOKUP(M92,Normy!$D$1:$G$17,3,FALSE)</f>
        <v>528</v>
      </c>
      <c r="H92" s="1">
        <v>25</v>
      </c>
      <c r="I92">
        <v>180</v>
      </c>
      <c r="J92">
        <f t="shared" si="4"/>
        <v>45</v>
      </c>
      <c r="K92" s="3">
        <f t="shared" si="5"/>
        <v>90</v>
      </c>
      <c r="L92">
        <f t="shared" si="6"/>
        <v>45</v>
      </c>
      <c r="M92" t="s">
        <v>25</v>
      </c>
    </row>
    <row r="93" spans="1:13" x14ac:dyDescent="0.25">
      <c r="A93">
        <v>139</v>
      </c>
      <c r="B93" s="3">
        <v>17755</v>
      </c>
      <c r="C93" s="3" t="s">
        <v>27</v>
      </c>
      <c r="D93" s="3" t="s">
        <v>28</v>
      </c>
      <c r="E93">
        <v>228</v>
      </c>
      <c r="F93">
        <v>528</v>
      </c>
      <c r="G93">
        <f>VLOOKUP(M93,Normy!$D$1:$G$17,3,FALSE)</f>
        <v>528</v>
      </c>
      <c r="H93" s="1">
        <v>43.181800000000003</v>
      </c>
      <c r="I93">
        <v>180</v>
      </c>
      <c r="J93">
        <f t="shared" si="4"/>
        <v>78</v>
      </c>
      <c r="K93" s="3">
        <f t="shared" si="5"/>
        <v>156</v>
      </c>
      <c r="L93">
        <f t="shared" si="6"/>
        <v>78</v>
      </c>
      <c r="M93" t="s">
        <v>25</v>
      </c>
    </row>
    <row r="94" spans="1:13" x14ac:dyDescent="0.25">
      <c r="A94">
        <v>140</v>
      </c>
      <c r="B94" s="3">
        <v>15142</v>
      </c>
      <c r="C94" s="3" t="s">
        <v>29</v>
      </c>
      <c r="D94" s="3" t="s">
        <v>30</v>
      </c>
      <c r="E94">
        <v>264</v>
      </c>
      <c r="F94">
        <v>528</v>
      </c>
      <c r="G94">
        <f>VLOOKUP(M94,Normy!$D$1:$G$17,3,FALSE)</f>
        <v>528</v>
      </c>
      <c r="H94" s="1">
        <v>50</v>
      </c>
      <c r="I94">
        <v>180</v>
      </c>
      <c r="J94">
        <f t="shared" si="4"/>
        <v>180</v>
      </c>
      <c r="K94" s="3">
        <f t="shared" si="5"/>
        <v>180</v>
      </c>
      <c r="L94">
        <f t="shared" si="6"/>
        <v>0</v>
      </c>
      <c r="M94" t="s">
        <v>25</v>
      </c>
    </row>
    <row r="95" spans="1:13" x14ac:dyDescent="0.25">
      <c r="A95">
        <v>161</v>
      </c>
      <c r="B95" s="3">
        <v>8472</v>
      </c>
      <c r="C95" s="3" t="s">
        <v>19</v>
      </c>
      <c r="D95" s="3" t="s">
        <v>31</v>
      </c>
      <c r="E95">
        <v>48</v>
      </c>
      <c r="F95">
        <v>528</v>
      </c>
      <c r="G95">
        <f>VLOOKUP(M95,Normy!$D$1:$G$17,3,FALSE)</f>
        <v>528</v>
      </c>
      <c r="H95" s="1">
        <v>9.0908999999999995</v>
      </c>
      <c r="I95">
        <v>180</v>
      </c>
      <c r="J95">
        <f t="shared" si="4"/>
        <v>17</v>
      </c>
      <c r="K95" s="3">
        <f t="shared" si="5"/>
        <v>33</v>
      </c>
      <c r="L95">
        <f t="shared" si="6"/>
        <v>16</v>
      </c>
      <c r="M95" t="s">
        <v>25</v>
      </c>
    </row>
    <row r="96" spans="1:13" x14ac:dyDescent="0.25">
      <c r="A96">
        <v>141</v>
      </c>
      <c r="B96" s="3">
        <v>15141</v>
      </c>
      <c r="C96" s="3" t="s">
        <v>32</v>
      </c>
      <c r="D96" s="3" t="s">
        <v>33</v>
      </c>
      <c r="E96">
        <v>264</v>
      </c>
      <c r="F96">
        <v>528</v>
      </c>
      <c r="G96">
        <f>VLOOKUP(M96,Normy!$D$1:$G$17,3,FALSE)</f>
        <v>528</v>
      </c>
      <c r="H96" s="1">
        <v>50</v>
      </c>
      <c r="I96">
        <v>180</v>
      </c>
      <c r="J96">
        <f t="shared" si="4"/>
        <v>180</v>
      </c>
      <c r="K96" s="3">
        <f t="shared" si="5"/>
        <v>180</v>
      </c>
      <c r="L96">
        <f t="shared" si="6"/>
        <v>0</v>
      </c>
      <c r="M96" t="s">
        <v>25</v>
      </c>
    </row>
    <row r="97" spans="1:13" x14ac:dyDescent="0.25">
      <c r="A97">
        <v>138</v>
      </c>
      <c r="B97" s="3">
        <v>17756</v>
      </c>
      <c r="C97" s="3" t="s">
        <v>34</v>
      </c>
      <c r="D97" s="3" t="s">
        <v>35</v>
      </c>
      <c r="E97">
        <v>264</v>
      </c>
      <c r="F97">
        <v>528</v>
      </c>
      <c r="G97">
        <f>VLOOKUP(M97,Normy!$D$1:$G$17,3,FALSE)</f>
        <v>528</v>
      </c>
      <c r="H97" s="1">
        <v>50</v>
      </c>
      <c r="I97">
        <v>180</v>
      </c>
      <c r="J97">
        <f t="shared" si="4"/>
        <v>180</v>
      </c>
      <c r="K97" s="3">
        <f t="shared" si="5"/>
        <v>180</v>
      </c>
      <c r="L97">
        <f t="shared" si="6"/>
        <v>0</v>
      </c>
      <c r="M97" t="s">
        <v>25</v>
      </c>
    </row>
    <row r="98" spans="1:13" x14ac:dyDescent="0.25">
      <c r="A98">
        <v>142</v>
      </c>
      <c r="B98" s="3">
        <v>17345</v>
      </c>
      <c r="C98" s="3" t="s">
        <v>36</v>
      </c>
      <c r="D98" s="3" t="s">
        <v>35</v>
      </c>
      <c r="E98">
        <v>252</v>
      </c>
      <c r="F98">
        <v>528</v>
      </c>
      <c r="G98">
        <f>VLOOKUP(M98,Normy!$D$1:$G$17,3,FALSE)</f>
        <v>528</v>
      </c>
      <c r="H98" s="1">
        <v>47.7273</v>
      </c>
      <c r="I98">
        <v>180</v>
      </c>
      <c r="J98">
        <f t="shared" ref="J98:J129" si="7">ROUNDUP(IF(E98&lt;0.5*F98,E98/F98*I98,I98),0)</f>
        <v>86</v>
      </c>
      <c r="K98" s="3">
        <f t="shared" si="5"/>
        <v>172</v>
      </c>
      <c r="L98">
        <f t="shared" si="6"/>
        <v>86</v>
      </c>
      <c r="M98" t="s">
        <v>25</v>
      </c>
    </row>
    <row r="99" spans="1:13" x14ac:dyDescent="0.25">
      <c r="A99">
        <v>143</v>
      </c>
      <c r="B99" s="3">
        <v>17754</v>
      </c>
      <c r="C99" s="3" t="s">
        <v>19</v>
      </c>
      <c r="D99" s="3" t="s">
        <v>37</v>
      </c>
      <c r="E99">
        <v>240</v>
      </c>
      <c r="F99">
        <v>528</v>
      </c>
      <c r="G99">
        <f>VLOOKUP(M99,Normy!$D$1:$G$17,3,FALSE)</f>
        <v>528</v>
      </c>
      <c r="H99" s="1">
        <v>45.454500000000003</v>
      </c>
      <c r="I99">
        <v>180</v>
      </c>
      <c r="J99">
        <f t="shared" si="7"/>
        <v>82</v>
      </c>
      <c r="K99" s="3">
        <f t="shared" si="5"/>
        <v>164</v>
      </c>
      <c r="L99">
        <f t="shared" si="6"/>
        <v>82</v>
      </c>
      <c r="M99" t="s">
        <v>25</v>
      </c>
    </row>
    <row r="100" spans="1:13" x14ac:dyDescent="0.25">
      <c r="A100">
        <v>144</v>
      </c>
      <c r="B100" s="3">
        <v>17757</v>
      </c>
      <c r="C100" s="3" t="s">
        <v>38</v>
      </c>
      <c r="D100" s="3" t="s">
        <v>39</v>
      </c>
      <c r="E100">
        <v>288</v>
      </c>
      <c r="F100">
        <v>528</v>
      </c>
      <c r="G100">
        <f>VLOOKUP(M100,Normy!$D$1:$G$17,3,FALSE)</f>
        <v>528</v>
      </c>
      <c r="H100" s="1">
        <v>54.545499999999997</v>
      </c>
      <c r="I100">
        <v>180</v>
      </c>
      <c r="J100">
        <f t="shared" si="7"/>
        <v>180</v>
      </c>
      <c r="K100" s="3">
        <f t="shared" si="5"/>
        <v>180</v>
      </c>
      <c r="L100">
        <f t="shared" si="6"/>
        <v>0</v>
      </c>
      <c r="M100" t="s">
        <v>25</v>
      </c>
    </row>
    <row r="101" spans="1:13" x14ac:dyDescent="0.25">
      <c r="A101">
        <v>50</v>
      </c>
      <c r="B101" s="3">
        <v>4543</v>
      </c>
      <c r="C101" s="3" t="s">
        <v>6</v>
      </c>
      <c r="D101" s="3" t="s">
        <v>83</v>
      </c>
      <c r="E101">
        <v>384</v>
      </c>
      <c r="F101">
        <v>528</v>
      </c>
      <c r="G101">
        <f>VLOOKUP(M101,Normy!$D$1:$G$17,3,FALSE)</f>
        <v>528</v>
      </c>
      <c r="H101" s="1">
        <v>72.7273</v>
      </c>
      <c r="I101">
        <v>175</v>
      </c>
      <c r="J101">
        <f t="shared" si="7"/>
        <v>175</v>
      </c>
      <c r="K101" s="3">
        <f t="shared" si="5"/>
        <v>175</v>
      </c>
      <c r="L101">
        <f t="shared" si="6"/>
        <v>0</v>
      </c>
      <c r="M101" t="s">
        <v>84</v>
      </c>
    </row>
    <row r="102" spans="1:13" x14ac:dyDescent="0.25">
      <c r="A102">
        <v>51</v>
      </c>
      <c r="B102" s="3">
        <v>11726</v>
      </c>
      <c r="C102" s="3" t="s">
        <v>85</v>
      </c>
      <c r="D102" s="3" t="s">
        <v>86</v>
      </c>
      <c r="E102">
        <v>348</v>
      </c>
      <c r="F102">
        <v>528</v>
      </c>
      <c r="G102">
        <f>VLOOKUP(M102,Normy!$D$1:$G$17,3,FALSE)</f>
        <v>528</v>
      </c>
      <c r="H102" s="1">
        <v>65.909099999999995</v>
      </c>
      <c r="I102">
        <v>175</v>
      </c>
      <c r="J102">
        <f t="shared" si="7"/>
        <v>175</v>
      </c>
      <c r="K102" s="3">
        <f t="shared" si="5"/>
        <v>175</v>
      </c>
      <c r="L102">
        <f t="shared" si="6"/>
        <v>0</v>
      </c>
      <c r="M102" t="s">
        <v>84</v>
      </c>
    </row>
    <row r="103" spans="1:13" x14ac:dyDescent="0.25">
      <c r="A103">
        <v>52</v>
      </c>
      <c r="B103" s="3">
        <v>4609</v>
      </c>
      <c r="C103" s="3" t="s">
        <v>78</v>
      </c>
      <c r="D103" s="3" t="s">
        <v>87</v>
      </c>
      <c r="E103">
        <v>408</v>
      </c>
      <c r="F103">
        <v>528</v>
      </c>
      <c r="G103">
        <f>VLOOKUP(M103,Normy!$D$1:$G$17,3,FALSE)</f>
        <v>528</v>
      </c>
      <c r="H103" s="1">
        <v>77.2727</v>
      </c>
      <c r="I103">
        <v>175</v>
      </c>
      <c r="J103">
        <f t="shared" si="7"/>
        <v>175</v>
      </c>
      <c r="K103" s="3">
        <f t="shared" si="5"/>
        <v>175</v>
      </c>
      <c r="L103">
        <f t="shared" si="6"/>
        <v>0</v>
      </c>
      <c r="M103" t="s">
        <v>84</v>
      </c>
    </row>
    <row r="104" spans="1:13" x14ac:dyDescent="0.25">
      <c r="A104">
        <v>53</v>
      </c>
      <c r="B104" s="3">
        <v>4639</v>
      </c>
      <c r="C104" s="3" t="s">
        <v>19</v>
      </c>
      <c r="D104" s="3" t="s">
        <v>88</v>
      </c>
      <c r="E104">
        <v>408</v>
      </c>
      <c r="F104">
        <v>528</v>
      </c>
      <c r="G104">
        <f>VLOOKUP(M104,Normy!$D$1:$G$17,3,FALSE)</f>
        <v>528</v>
      </c>
      <c r="H104" s="1">
        <v>77.2727</v>
      </c>
      <c r="I104">
        <v>175</v>
      </c>
      <c r="J104">
        <f t="shared" si="7"/>
        <v>175</v>
      </c>
      <c r="K104" s="3">
        <f t="shared" si="5"/>
        <v>175</v>
      </c>
      <c r="L104">
        <f t="shared" si="6"/>
        <v>0</v>
      </c>
      <c r="M104" t="s">
        <v>84</v>
      </c>
    </row>
    <row r="105" spans="1:13" x14ac:dyDescent="0.25">
      <c r="A105">
        <v>54</v>
      </c>
      <c r="B105" s="3">
        <v>4691</v>
      </c>
      <c r="C105" s="3" t="s">
        <v>11</v>
      </c>
      <c r="D105" s="3" t="s">
        <v>89</v>
      </c>
      <c r="E105">
        <v>108</v>
      </c>
      <c r="F105">
        <v>528</v>
      </c>
      <c r="G105">
        <f>VLOOKUP(M105,Normy!$D$1:$G$17,3,FALSE)</f>
        <v>528</v>
      </c>
      <c r="H105" s="1">
        <v>20.454499999999999</v>
      </c>
      <c r="I105">
        <v>175</v>
      </c>
      <c r="J105">
        <f t="shared" si="7"/>
        <v>36</v>
      </c>
      <c r="K105" s="3">
        <f t="shared" si="5"/>
        <v>72</v>
      </c>
      <c r="L105">
        <f t="shared" si="6"/>
        <v>36</v>
      </c>
      <c r="M105" t="s">
        <v>84</v>
      </c>
    </row>
    <row r="106" spans="1:13" x14ac:dyDescent="0.25">
      <c r="A106">
        <v>56</v>
      </c>
      <c r="B106" s="3">
        <v>11509</v>
      </c>
      <c r="C106" s="3" t="s">
        <v>90</v>
      </c>
      <c r="D106" s="3" t="s">
        <v>91</v>
      </c>
      <c r="E106">
        <v>456</v>
      </c>
      <c r="F106">
        <v>528</v>
      </c>
      <c r="G106">
        <f>VLOOKUP(M106,Normy!$D$1:$G$17,3,FALSE)</f>
        <v>528</v>
      </c>
      <c r="H106" s="1">
        <v>86.363600000000005</v>
      </c>
      <c r="I106">
        <v>175</v>
      </c>
      <c r="J106">
        <f t="shared" si="7"/>
        <v>175</v>
      </c>
      <c r="K106" s="3">
        <f t="shared" si="5"/>
        <v>175</v>
      </c>
      <c r="L106">
        <f t="shared" si="6"/>
        <v>0</v>
      </c>
      <c r="M106" t="s">
        <v>84</v>
      </c>
    </row>
    <row r="107" spans="1:13" x14ac:dyDescent="0.25">
      <c r="A107">
        <v>131</v>
      </c>
      <c r="B107" s="3">
        <v>17344</v>
      </c>
      <c r="C107" s="3" t="s">
        <v>55</v>
      </c>
      <c r="D107" s="3" t="s">
        <v>207</v>
      </c>
      <c r="E107">
        <v>336</v>
      </c>
      <c r="F107">
        <v>528</v>
      </c>
      <c r="G107">
        <f>VLOOKUP(M107,Normy!$D$1:$G$17,3,FALSE)</f>
        <v>528</v>
      </c>
      <c r="H107" s="1">
        <v>63.636400000000002</v>
      </c>
      <c r="I107">
        <v>170</v>
      </c>
      <c r="J107">
        <f t="shared" si="7"/>
        <v>170</v>
      </c>
      <c r="K107" s="3">
        <f t="shared" si="5"/>
        <v>170</v>
      </c>
      <c r="L107">
        <f t="shared" si="6"/>
        <v>0</v>
      </c>
      <c r="M107" t="s">
        <v>208</v>
      </c>
    </row>
    <row r="108" spans="1:13" x14ac:dyDescent="0.25">
      <c r="A108">
        <v>132</v>
      </c>
      <c r="B108" s="3">
        <v>15059</v>
      </c>
      <c r="C108" s="3" t="s">
        <v>209</v>
      </c>
      <c r="D108" s="3" t="s">
        <v>210</v>
      </c>
      <c r="E108">
        <v>336</v>
      </c>
      <c r="F108">
        <v>528</v>
      </c>
      <c r="G108">
        <f>VLOOKUP(M108,Normy!$D$1:$G$17,3,FALSE)</f>
        <v>528</v>
      </c>
      <c r="H108" s="1">
        <v>63.636400000000002</v>
      </c>
      <c r="I108">
        <v>170</v>
      </c>
      <c r="J108">
        <f t="shared" si="7"/>
        <v>170</v>
      </c>
      <c r="K108" s="3">
        <f t="shared" si="5"/>
        <v>170</v>
      </c>
      <c r="L108">
        <f t="shared" si="6"/>
        <v>0</v>
      </c>
      <c r="M108" t="s">
        <v>208</v>
      </c>
    </row>
    <row r="109" spans="1:13" x14ac:dyDescent="0.25">
      <c r="A109">
        <v>133</v>
      </c>
      <c r="B109" s="3">
        <v>17352</v>
      </c>
      <c r="C109" s="3" t="s">
        <v>211</v>
      </c>
      <c r="D109" s="3" t="s">
        <v>212</v>
      </c>
      <c r="E109">
        <v>240</v>
      </c>
      <c r="F109">
        <v>528</v>
      </c>
      <c r="G109">
        <f>VLOOKUP(M109,Normy!$D$1:$G$17,3,FALSE)</f>
        <v>528</v>
      </c>
      <c r="H109" s="1">
        <v>45.454500000000003</v>
      </c>
      <c r="I109">
        <v>170</v>
      </c>
      <c r="J109">
        <f t="shared" si="7"/>
        <v>78</v>
      </c>
      <c r="K109" s="3">
        <f t="shared" si="5"/>
        <v>155</v>
      </c>
      <c r="L109">
        <f t="shared" si="6"/>
        <v>77</v>
      </c>
      <c r="M109" t="s">
        <v>208</v>
      </c>
    </row>
    <row r="110" spans="1:13" x14ac:dyDescent="0.25">
      <c r="A110">
        <v>134</v>
      </c>
      <c r="B110" s="3">
        <v>17380</v>
      </c>
      <c r="C110" s="3" t="s">
        <v>169</v>
      </c>
      <c r="D110" s="3" t="s">
        <v>213</v>
      </c>
      <c r="E110">
        <v>216</v>
      </c>
      <c r="F110">
        <v>528</v>
      </c>
      <c r="G110">
        <f>VLOOKUP(M110,Normy!$D$1:$G$17,3,FALSE)</f>
        <v>528</v>
      </c>
      <c r="H110" s="1">
        <v>40.909100000000002</v>
      </c>
      <c r="I110">
        <v>170</v>
      </c>
      <c r="J110">
        <f t="shared" si="7"/>
        <v>70</v>
      </c>
      <c r="K110" s="3">
        <f t="shared" si="5"/>
        <v>140</v>
      </c>
      <c r="L110">
        <f t="shared" si="6"/>
        <v>70</v>
      </c>
      <c r="M110" t="s">
        <v>208</v>
      </c>
    </row>
    <row r="111" spans="1:13" x14ac:dyDescent="0.25">
      <c r="A111">
        <v>137</v>
      </c>
      <c r="B111" s="3">
        <v>17353</v>
      </c>
      <c r="C111" s="3" t="s">
        <v>216</v>
      </c>
      <c r="D111" s="3" t="s">
        <v>217</v>
      </c>
      <c r="E111">
        <v>288</v>
      </c>
      <c r="F111">
        <v>528</v>
      </c>
      <c r="G111">
        <f>VLOOKUP(M111,Normy!$D$1:$G$17,3,FALSE)</f>
        <v>528</v>
      </c>
      <c r="H111" s="1">
        <v>54.545499999999997</v>
      </c>
      <c r="I111">
        <v>170</v>
      </c>
      <c r="J111">
        <f t="shared" si="7"/>
        <v>170</v>
      </c>
      <c r="K111" s="3">
        <f t="shared" si="5"/>
        <v>170</v>
      </c>
      <c r="L111">
        <f t="shared" si="6"/>
        <v>0</v>
      </c>
      <c r="M111" t="s">
        <v>208</v>
      </c>
    </row>
    <row r="112" spans="1:13" x14ac:dyDescent="0.25">
      <c r="A112">
        <v>135</v>
      </c>
      <c r="B112" s="3">
        <v>8098</v>
      </c>
      <c r="C112" s="3" t="s">
        <v>43</v>
      </c>
      <c r="D112" s="3" t="s">
        <v>214</v>
      </c>
      <c r="E112">
        <v>360</v>
      </c>
      <c r="F112">
        <v>528</v>
      </c>
      <c r="G112">
        <f>VLOOKUP(M112,Normy!$D$1:$G$17,3,FALSE)</f>
        <v>528</v>
      </c>
      <c r="H112" s="1">
        <v>68.181799999999996</v>
      </c>
      <c r="I112">
        <v>170</v>
      </c>
      <c r="J112">
        <f t="shared" si="7"/>
        <v>170</v>
      </c>
      <c r="K112" s="3">
        <f t="shared" si="5"/>
        <v>170</v>
      </c>
      <c r="L112">
        <f t="shared" si="6"/>
        <v>0</v>
      </c>
      <c r="M112" t="s">
        <v>208</v>
      </c>
    </row>
    <row r="113" spans="1:13" x14ac:dyDescent="0.25">
      <c r="A113">
        <v>136</v>
      </c>
      <c r="B113" s="3">
        <v>8899</v>
      </c>
      <c r="C113" s="3" t="s">
        <v>32</v>
      </c>
      <c r="D113" s="3" t="s">
        <v>215</v>
      </c>
      <c r="E113">
        <v>336</v>
      </c>
      <c r="F113">
        <v>528</v>
      </c>
      <c r="G113">
        <f>VLOOKUP(M113,Normy!$D$1:$G$17,3,FALSE)</f>
        <v>528</v>
      </c>
      <c r="H113" s="1">
        <v>63.636400000000002</v>
      </c>
      <c r="I113">
        <v>170</v>
      </c>
      <c r="J113">
        <f t="shared" si="7"/>
        <v>170</v>
      </c>
      <c r="K113" s="3">
        <f t="shared" si="5"/>
        <v>170</v>
      </c>
      <c r="L113">
        <f t="shared" si="6"/>
        <v>0</v>
      </c>
      <c r="M113" t="s">
        <v>208</v>
      </c>
    </row>
    <row r="114" spans="1:13" x14ac:dyDescent="0.25">
      <c r="A114">
        <v>91</v>
      </c>
      <c r="B114" s="3">
        <v>11757</v>
      </c>
      <c r="C114" s="3" t="s">
        <v>143</v>
      </c>
      <c r="D114" s="3" t="s">
        <v>144</v>
      </c>
      <c r="E114">
        <v>216</v>
      </c>
      <c r="F114">
        <v>528</v>
      </c>
      <c r="G114">
        <f>VLOOKUP(M114,Normy!$D$1:$G$17,3,FALSE)</f>
        <v>528</v>
      </c>
      <c r="H114" s="1">
        <v>40.909100000000002</v>
      </c>
      <c r="I114">
        <v>165</v>
      </c>
      <c r="J114">
        <f t="shared" si="7"/>
        <v>68</v>
      </c>
      <c r="K114" s="3">
        <f t="shared" si="5"/>
        <v>135</v>
      </c>
      <c r="L114">
        <f t="shared" si="6"/>
        <v>67</v>
      </c>
      <c r="M114" t="s">
        <v>145</v>
      </c>
    </row>
    <row r="115" spans="1:13" x14ac:dyDescent="0.25">
      <c r="A115">
        <v>92</v>
      </c>
      <c r="B115" s="3">
        <v>13580</v>
      </c>
      <c r="C115" s="3" t="s">
        <v>38</v>
      </c>
      <c r="D115" s="3" t="s">
        <v>146</v>
      </c>
      <c r="E115">
        <v>72</v>
      </c>
      <c r="F115">
        <v>528</v>
      </c>
      <c r="G115">
        <f>VLOOKUP(M115,Normy!$D$1:$G$17,3,FALSE)</f>
        <v>528</v>
      </c>
      <c r="H115" s="1">
        <v>13.6364</v>
      </c>
      <c r="I115">
        <v>165</v>
      </c>
      <c r="J115">
        <f t="shared" si="7"/>
        <v>23</v>
      </c>
      <c r="K115" s="3">
        <f t="shared" si="5"/>
        <v>45</v>
      </c>
      <c r="L115">
        <f t="shared" si="6"/>
        <v>22</v>
      </c>
      <c r="M115" t="s">
        <v>145</v>
      </c>
    </row>
    <row r="116" spans="1:13" x14ac:dyDescent="0.25">
      <c r="A116">
        <v>93</v>
      </c>
      <c r="B116" s="3">
        <v>15136</v>
      </c>
      <c r="C116" s="3" t="s">
        <v>147</v>
      </c>
      <c r="D116" s="3" t="s">
        <v>148</v>
      </c>
      <c r="E116">
        <v>120</v>
      </c>
      <c r="F116">
        <v>528</v>
      </c>
      <c r="G116">
        <f>VLOOKUP(M116,Normy!$D$1:$G$17,3,FALSE)</f>
        <v>528</v>
      </c>
      <c r="H116" s="1">
        <v>22.7273</v>
      </c>
      <c r="I116">
        <v>165</v>
      </c>
      <c r="J116">
        <f t="shared" si="7"/>
        <v>38</v>
      </c>
      <c r="K116" s="3">
        <f t="shared" si="5"/>
        <v>75</v>
      </c>
      <c r="L116">
        <f t="shared" si="6"/>
        <v>37</v>
      </c>
      <c r="M116" t="s">
        <v>145</v>
      </c>
    </row>
    <row r="117" spans="1:13" x14ac:dyDescent="0.25">
      <c r="A117">
        <v>94</v>
      </c>
      <c r="B117" s="3">
        <v>8094</v>
      </c>
      <c r="C117" s="3" t="s">
        <v>149</v>
      </c>
      <c r="D117" s="3" t="s">
        <v>150</v>
      </c>
      <c r="E117">
        <v>300</v>
      </c>
      <c r="F117">
        <v>528</v>
      </c>
      <c r="G117">
        <f>VLOOKUP(M117,Normy!$D$1:$G$17,3,FALSE)</f>
        <v>528</v>
      </c>
      <c r="H117" s="1">
        <v>56.818199999999997</v>
      </c>
      <c r="I117">
        <v>165</v>
      </c>
      <c r="J117">
        <f t="shared" si="7"/>
        <v>165</v>
      </c>
      <c r="K117" s="3">
        <f t="shared" si="5"/>
        <v>165</v>
      </c>
      <c r="L117">
        <f t="shared" si="6"/>
        <v>0</v>
      </c>
      <c r="M117" t="s">
        <v>145</v>
      </c>
    </row>
    <row r="118" spans="1:13" x14ac:dyDescent="0.25">
      <c r="A118">
        <v>95</v>
      </c>
      <c r="B118" s="3">
        <v>17828</v>
      </c>
      <c r="C118" s="3" t="s">
        <v>151</v>
      </c>
      <c r="D118" s="3" t="s">
        <v>152</v>
      </c>
      <c r="E118">
        <v>120</v>
      </c>
      <c r="F118">
        <v>528</v>
      </c>
      <c r="G118">
        <f>VLOOKUP(M118,Normy!$D$1:$G$17,3,FALSE)</f>
        <v>528</v>
      </c>
      <c r="H118" s="1">
        <v>22.7273</v>
      </c>
      <c r="I118">
        <v>165</v>
      </c>
      <c r="J118">
        <f t="shared" si="7"/>
        <v>38</v>
      </c>
      <c r="K118" s="3">
        <f t="shared" si="5"/>
        <v>75</v>
      </c>
      <c r="L118">
        <f t="shared" si="6"/>
        <v>37</v>
      </c>
      <c r="M118" t="s">
        <v>145</v>
      </c>
    </row>
    <row r="119" spans="1:13" x14ac:dyDescent="0.25">
      <c r="A119">
        <v>96</v>
      </c>
      <c r="B119" s="3">
        <v>4659</v>
      </c>
      <c r="C119" s="3" t="s">
        <v>55</v>
      </c>
      <c r="D119" s="3" t="s">
        <v>153</v>
      </c>
      <c r="E119">
        <v>216</v>
      </c>
      <c r="F119">
        <v>528</v>
      </c>
      <c r="G119">
        <f>VLOOKUP(M119,Normy!$D$1:$G$17,3,FALSE)</f>
        <v>528</v>
      </c>
      <c r="H119" s="1">
        <v>40.909100000000002</v>
      </c>
      <c r="I119">
        <v>165</v>
      </c>
      <c r="J119">
        <f t="shared" si="7"/>
        <v>68</v>
      </c>
      <c r="K119" s="3">
        <f t="shared" si="5"/>
        <v>135</v>
      </c>
      <c r="L119">
        <f t="shared" si="6"/>
        <v>67</v>
      </c>
      <c r="M119" t="s">
        <v>145</v>
      </c>
    </row>
    <row r="120" spans="1:13" x14ac:dyDescent="0.25">
      <c r="A120">
        <v>97</v>
      </c>
      <c r="B120" s="3">
        <v>10348</v>
      </c>
      <c r="C120" s="3" t="s">
        <v>9</v>
      </c>
      <c r="D120" s="3" t="s">
        <v>154</v>
      </c>
      <c r="E120">
        <v>312</v>
      </c>
      <c r="F120">
        <v>528</v>
      </c>
      <c r="G120">
        <f>VLOOKUP(M120,Normy!$D$1:$G$17,3,FALSE)</f>
        <v>528</v>
      </c>
      <c r="H120" s="1">
        <v>59.090899999999998</v>
      </c>
      <c r="I120">
        <v>165</v>
      </c>
      <c r="J120">
        <f t="shared" si="7"/>
        <v>165</v>
      </c>
      <c r="K120" s="3">
        <f t="shared" si="5"/>
        <v>165</v>
      </c>
      <c r="L120">
        <f t="shared" si="6"/>
        <v>0</v>
      </c>
      <c r="M120" t="s">
        <v>145</v>
      </c>
    </row>
    <row r="121" spans="1:13" x14ac:dyDescent="0.25">
      <c r="A121">
        <v>99</v>
      </c>
      <c r="B121" s="3">
        <v>11248</v>
      </c>
      <c r="C121" s="3" t="s">
        <v>157</v>
      </c>
      <c r="D121" s="3" t="s">
        <v>158</v>
      </c>
      <c r="E121">
        <v>168</v>
      </c>
      <c r="F121">
        <v>528</v>
      </c>
      <c r="G121">
        <f>VLOOKUP(M121,Normy!$D$1:$G$17,3,FALSE)</f>
        <v>528</v>
      </c>
      <c r="H121" s="1">
        <v>31.818200000000001</v>
      </c>
      <c r="I121">
        <v>165</v>
      </c>
      <c r="J121">
        <f t="shared" si="7"/>
        <v>53</v>
      </c>
      <c r="K121" s="3">
        <f t="shared" si="5"/>
        <v>105</v>
      </c>
      <c r="L121">
        <f t="shared" si="6"/>
        <v>52</v>
      </c>
      <c r="M121" t="s">
        <v>145</v>
      </c>
    </row>
    <row r="122" spans="1:13" x14ac:dyDescent="0.25">
      <c r="A122">
        <v>98</v>
      </c>
      <c r="B122" s="3">
        <v>9689</v>
      </c>
      <c r="C122" s="3" t="s">
        <v>155</v>
      </c>
      <c r="D122" s="3" t="s">
        <v>156</v>
      </c>
      <c r="E122">
        <v>96</v>
      </c>
      <c r="F122">
        <v>528</v>
      </c>
      <c r="G122">
        <f>VLOOKUP(M122,Normy!$D$1:$G$17,3,FALSE)</f>
        <v>528</v>
      </c>
      <c r="H122" s="1">
        <v>18.181799999999999</v>
      </c>
      <c r="I122">
        <v>165</v>
      </c>
      <c r="J122">
        <f t="shared" si="7"/>
        <v>30</v>
      </c>
      <c r="K122" s="3">
        <f t="shared" si="5"/>
        <v>60</v>
      </c>
      <c r="L122">
        <f t="shared" si="6"/>
        <v>30</v>
      </c>
      <c r="M122" t="s">
        <v>145</v>
      </c>
    </row>
    <row r="123" spans="1:13" x14ac:dyDescent="0.25">
      <c r="A123">
        <v>100</v>
      </c>
      <c r="B123" s="3">
        <v>10823</v>
      </c>
      <c r="C123" s="3" t="s">
        <v>76</v>
      </c>
      <c r="D123" s="3" t="s">
        <v>159</v>
      </c>
      <c r="E123">
        <v>312</v>
      </c>
      <c r="F123">
        <v>528</v>
      </c>
      <c r="G123">
        <f>VLOOKUP(M123,Normy!$D$1:$G$17,3,FALSE)</f>
        <v>528</v>
      </c>
      <c r="H123" s="1">
        <v>59.090899999999998</v>
      </c>
      <c r="I123">
        <v>165</v>
      </c>
      <c r="J123">
        <f t="shared" si="7"/>
        <v>165</v>
      </c>
      <c r="K123" s="3">
        <f t="shared" si="5"/>
        <v>165</v>
      </c>
      <c r="L123">
        <f t="shared" si="6"/>
        <v>0</v>
      </c>
      <c r="M123" t="s">
        <v>145</v>
      </c>
    </row>
    <row r="124" spans="1:13" x14ac:dyDescent="0.25">
      <c r="A124">
        <v>101</v>
      </c>
      <c r="B124" s="3">
        <v>12010</v>
      </c>
      <c r="C124" s="3" t="s">
        <v>9</v>
      </c>
      <c r="D124" s="3" t="s">
        <v>160</v>
      </c>
      <c r="E124">
        <v>180</v>
      </c>
      <c r="F124">
        <v>528</v>
      </c>
      <c r="G124">
        <f>VLOOKUP(M124,Normy!$D$1:$G$17,3,FALSE)</f>
        <v>528</v>
      </c>
      <c r="H124" s="1">
        <v>34.090899999999998</v>
      </c>
      <c r="I124">
        <v>165</v>
      </c>
      <c r="J124">
        <f t="shared" si="7"/>
        <v>57</v>
      </c>
      <c r="K124" s="3">
        <f t="shared" si="5"/>
        <v>113</v>
      </c>
      <c r="L124">
        <f t="shared" si="6"/>
        <v>56</v>
      </c>
      <c r="M124" t="s">
        <v>145</v>
      </c>
    </row>
    <row r="125" spans="1:13" x14ac:dyDescent="0.25">
      <c r="A125">
        <v>103</v>
      </c>
      <c r="B125" s="3">
        <v>17767</v>
      </c>
      <c r="C125" s="3" t="s">
        <v>6</v>
      </c>
      <c r="D125" s="3" t="s">
        <v>7</v>
      </c>
      <c r="E125">
        <v>264</v>
      </c>
      <c r="F125">
        <v>528</v>
      </c>
      <c r="G125">
        <f>VLOOKUP(M125,Normy!$D$1:$G$17,3,FALSE)</f>
        <v>528</v>
      </c>
      <c r="H125" s="1">
        <v>50</v>
      </c>
      <c r="I125">
        <v>160</v>
      </c>
      <c r="J125">
        <f t="shared" si="7"/>
        <v>160</v>
      </c>
      <c r="K125" s="3">
        <f t="shared" si="5"/>
        <v>160</v>
      </c>
      <c r="L125">
        <f t="shared" si="6"/>
        <v>0</v>
      </c>
      <c r="M125" t="s">
        <v>8</v>
      </c>
    </row>
    <row r="126" spans="1:13" x14ac:dyDescent="0.25">
      <c r="A126">
        <v>176</v>
      </c>
      <c r="B126" s="3">
        <v>10953</v>
      </c>
      <c r="C126" s="3" t="s">
        <v>9</v>
      </c>
      <c r="D126" s="3" t="s">
        <v>10</v>
      </c>
      <c r="E126">
        <v>96</v>
      </c>
      <c r="F126">
        <v>528</v>
      </c>
      <c r="G126">
        <f>VLOOKUP(M126,Normy!$D$1:$G$17,3,FALSE)</f>
        <v>528</v>
      </c>
      <c r="H126" s="1">
        <v>18.181799999999999</v>
      </c>
      <c r="I126">
        <v>160</v>
      </c>
      <c r="J126">
        <f t="shared" si="7"/>
        <v>30</v>
      </c>
      <c r="K126" s="3">
        <f t="shared" si="5"/>
        <v>59</v>
      </c>
      <c r="L126">
        <f t="shared" si="6"/>
        <v>29</v>
      </c>
      <c r="M126" t="s">
        <v>8</v>
      </c>
    </row>
    <row r="127" spans="1:13" x14ac:dyDescent="0.25">
      <c r="A127">
        <v>104</v>
      </c>
      <c r="B127" s="3">
        <v>11997</v>
      </c>
      <c r="C127" s="3" t="s">
        <v>11</v>
      </c>
      <c r="D127" s="3" t="s">
        <v>12</v>
      </c>
      <c r="E127">
        <v>228</v>
      </c>
      <c r="F127">
        <v>528</v>
      </c>
      <c r="G127">
        <f>VLOOKUP(M127,Normy!$D$1:$G$17,3,FALSE)</f>
        <v>528</v>
      </c>
      <c r="H127" s="1">
        <v>43.181800000000003</v>
      </c>
      <c r="I127">
        <v>160</v>
      </c>
      <c r="J127">
        <f t="shared" si="7"/>
        <v>70</v>
      </c>
      <c r="K127" s="3">
        <f t="shared" si="5"/>
        <v>139</v>
      </c>
      <c r="L127">
        <f t="shared" si="6"/>
        <v>69</v>
      </c>
      <c r="M127" t="s">
        <v>8</v>
      </c>
    </row>
    <row r="128" spans="1:13" x14ac:dyDescent="0.25">
      <c r="A128">
        <v>105</v>
      </c>
      <c r="B128" s="3">
        <v>4636</v>
      </c>
      <c r="C128" s="3" t="s">
        <v>13</v>
      </c>
      <c r="D128" s="3" t="s">
        <v>14</v>
      </c>
      <c r="E128">
        <v>288</v>
      </c>
      <c r="F128">
        <v>528</v>
      </c>
      <c r="G128">
        <f>VLOOKUP(M128,Normy!$D$1:$G$17,3,FALSE)</f>
        <v>528</v>
      </c>
      <c r="H128" s="1">
        <v>54.545499999999997</v>
      </c>
      <c r="I128">
        <v>160</v>
      </c>
      <c r="J128">
        <f t="shared" si="7"/>
        <v>160</v>
      </c>
      <c r="K128" s="3">
        <f t="shared" si="5"/>
        <v>160</v>
      </c>
      <c r="L128">
        <f t="shared" si="6"/>
        <v>0</v>
      </c>
      <c r="M128" t="s">
        <v>8</v>
      </c>
    </row>
    <row r="129" spans="1:13" x14ac:dyDescent="0.25">
      <c r="A129">
        <v>106</v>
      </c>
      <c r="B129" s="3">
        <v>4643</v>
      </c>
      <c r="C129" s="3" t="s">
        <v>17</v>
      </c>
      <c r="D129" s="3" t="s">
        <v>18</v>
      </c>
      <c r="E129">
        <v>372</v>
      </c>
      <c r="F129">
        <v>528</v>
      </c>
      <c r="G129">
        <f>VLOOKUP(M129,Normy!$D$1:$G$17,3,FALSE)</f>
        <v>528</v>
      </c>
      <c r="H129" s="1">
        <v>70.454499999999996</v>
      </c>
      <c r="I129">
        <v>160</v>
      </c>
      <c r="J129">
        <f t="shared" si="7"/>
        <v>160</v>
      </c>
      <c r="K129" s="3">
        <f t="shared" si="5"/>
        <v>160</v>
      </c>
      <c r="L129">
        <f t="shared" si="6"/>
        <v>0</v>
      </c>
      <c r="M129" t="s">
        <v>8</v>
      </c>
    </row>
    <row r="130" spans="1:13" x14ac:dyDescent="0.25">
      <c r="A130">
        <v>189</v>
      </c>
      <c r="B130" s="3">
        <v>4644</v>
      </c>
      <c r="C130" s="3" t="s">
        <v>15</v>
      </c>
      <c r="D130" s="3" t="s">
        <v>16</v>
      </c>
      <c r="E130">
        <v>168</v>
      </c>
      <c r="F130">
        <v>528</v>
      </c>
      <c r="G130">
        <f>VLOOKUP(M130,Normy!$D$1:$G$17,3,FALSE)</f>
        <v>528</v>
      </c>
      <c r="H130" s="1">
        <v>31.818200000000001</v>
      </c>
      <c r="I130">
        <v>160</v>
      </c>
      <c r="J130">
        <f t="shared" ref="J130:J161" si="8">ROUNDUP(IF(E130&lt;0.5*F130,E130/F130*I130,I130),0)</f>
        <v>51</v>
      </c>
      <c r="K130" s="3">
        <f t="shared" si="5"/>
        <v>102</v>
      </c>
      <c r="L130">
        <f t="shared" si="6"/>
        <v>51</v>
      </c>
      <c r="M130" t="s">
        <v>8</v>
      </c>
    </row>
    <row r="131" spans="1:13" x14ac:dyDescent="0.25">
      <c r="A131">
        <v>102</v>
      </c>
      <c r="B131" s="3">
        <v>4661</v>
      </c>
      <c r="C131" s="3" t="s">
        <v>19</v>
      </c>
      <c r="D131" s="3" t="s">
        <v>20</v>
      </c>
      <c r="E131">
        <v>204</v>
      </c>
      <c r="F131">
        <v>528</v>
      </c>
      <c r="G131">
        <f>VLOOKUP(M131,Normy!$D$1:$G$17,3,FALSE)</f>
        <v>528</v>
      </c>
      <c r="H131" s="1">
        <v>38.636400000000002</v>
      </c>
      <c r="I131">
        <v>160</v>
      </c>
      <c r="J131">
        <f t="shared" si="8"/>
        <v>62</v>
      </c>
      <c r="K131" s="3">
        <f t="shared" ref="K131:K151" si="9">ROUNDUP(IF(E131&gt;=G131/2,I131,(E131/(0.5*G131))*I131),0)</f>
        <v>124</v>
      </c>
      <c r="L131">
        <f t="shared" ref="L131:L151" si="10">K131-J131</f>
        <v>62</v>
      </c>
      <c r="M131" t="s">
        <v>8</v>
      </c>
    </row>
    <row r="132" spans="1:13" x14ac:dyDescent="0.25">
      <c r="A132">
        <v>107</v>
      </c>
      <c r="B132" s="3">
        <v>9686</v>
      </c>
      <c r="C132" s="3" t="s">
        <v>13</v>
      </c>
      <c r="D132" s="3" t="s">
        <v>21</v>
      </c>
      <c r="E132">
        <v>288</v>
      </c>
      <c r="F132">
        <v>528</v>
      </c>
      <c r="G132">
        <f>VLOOKUP(M132,Normy!$D$1:$G$17,3,FALSE)</f>
        <v>528</v>
      </c>
      <c r="H132" s="1">
        <v>54.545499999999997</v>
      </c>
      <c r="I132">
        <v>160</v>
      </c>
      <c r="J132">
        <f t="shared" si="8"/>
        <v>160</v>
      </c>
      <c r="K132" s="3">
        <f t="shared" si="9"/>
        <v>160</v>
      </c>
      <c r="L132">
        <f t="shared" si="10"/>
        <v>0</v>
      </c>
      <c r="M132" t="s">
        <v>8</v>
      </c>
    </row>
    <row r="133" spans="1:13" x14ac:dyDescent="0.25">
      <c r="A133">
        <v>109</v>
      </c>
      <c r="B133" s="3">
        <v>4705</v>
      </c>
      <c r="C133" s="3" t="s">
        <v>19</v>
      </c>
      <c r="D133" s="3" t="s">
        <v>22</v>
      </c>
      <c r="E133">
        <v>204</v>
      </c>
      <c r="F133">
        <v>528</v>
      </c>
      <c r="G133">
        <f>VLOOKUP(M133,Normy!$D$1:$G$17,3,FALSE)</f>
        <v>528</v>
      </c>
      <c r="H133" s="1">
        <v>38.636400000000002</v>
      </c>
      <c r="I133">
        <v>160</v>
      </c>
      <c r="J133">
        <f t="shared" si="8"/>
        <v>62</v>
      </c>
      <c r="K133" s="3">
        <f t="shared" si="9"/>
        <v>124</v>
      </c>
      <c r="L133">
        <f t="shared" si="10"/>
        <v>62</v>
      </c>
      <c r="M133" t="s">
        <v>8</v>
      </c>
    </row>
    <row r="134" spans="1:13" x14ac:dyDescent="0.25">
      <c r="A134">
        <v>8</v>
      </c>
      <c r="B134" s="3">
        <v>4536</v>
      </c>
      <c r="C134" s="3" t="s">
        <v>38</v>
      </c>
      <c r="D134" s="3" t="s">
        <v>161</v>
      </c>
      <c r="E134">
        <v>264</v>
      </c>
      <c r="F134">
        <v>528</v>
      </c>
      <c r="G134">
        <f>VLOOKUP(M134,Normy!$D$1:$G$17,3,FALSE)</f>
        <v>528</v>
      </c>
      <c r="H134" s="1">
        <v>50</v>
      </c>
      <c r="I134">
        <v>155</v>
      </c>
      <c r="J134">
        <f t="shared" si="8"/>
        <v>155</v>
      </c>
      <c r="K134" s="3">
        <f t="shared" si="9"/>
        <v>155</v>
      </c>
      <c r="L134">
        <f t="shared" si="10"/>
        <v>0</v>
      </c>
      <c r="M134" t="s">
        <v>162</v>
      </c>
    </row>
    <row r="135" spans="1:13" x14ac:dyDescent="0.25">
      <c r="A135">
        <v>9</v>
      </c>
      <c r="B135" s="3">
        <v>16719</v>
      </c>
      <c r="C135" s="3" t="s">
        <v>130</v>
      </c>
      <c r="D135" s="3" t="s">
        <v>163</v>
      </c>
      <c r="E135">
        <v>156</v>
      </c>
      <c r="F135">
        <v>528</v>
      </c>
      <c r="G135">
        <f>VLOOKUP(M135,Normy!$D$1:$G$17,3,FALSE)</f>
        <v>528</v>
      </c>
      <c r="H135" s="1">
        <v>29.545500000000001</v>
      </c>
      <c r="I135">
        <v>155</v>
      </c>
      <c r="J135">
        <f t="shared" si="8"/>
        <v>46</v>
      </c>
      <c r="K135" s="3">
        <f t="shared" si="9"/>
        <v>92</v>
      </c>
      <c r="L135">
        <f t="shared" si="10"/>
        <v>46</v>
      </c>
      <c r="M135" t="s">
        <v>162</v>
      </c>
    </row>
    <row r="136" spans="1:13" x14ac:dyDescent="0.25">
      <c r="A136">
        <v>10</v>
      </c>
      <c r="B136" s="3">
        <v>11721</v>
      </c>
      <c r="C136" s="3" t="s">
        <v>17</v>
      </c>
      <c r="D136" s="3" t="s">
        <v>164</v>
      </c>
      <c r="E136">
        <v>384</v>
      </c>
      <c r="F136">
        <v>528</v>
      </c>
      <c r="G136">
        <f>VLOOKUP(M136,Normy!$D$1:$G$17,3,FALSE)</f>
        <v>528</v>
      </c>
      <c r="H136" s="1">
        <v>72.7273</v>
      </c>
      <c r="I136">
        <v>155</v>
      </c>
      <c r="J136">
        <f t="shared" si="8"/>
        <v>155</v>
      </c>
      <c r="K136" s="3">
        <f t="shared" si="9"/>
        <v>155</v>
      </c>
      <c r="L136">
        <f t="shared" si="10"/>
        <v>0</v>
      </c>
      <c r="M136" t="s">
        <v>162</v>
      </c>
    </row>
    <row r="137" spans="1:13" x14ac:dyDescent="0.25">
      <c r="A137">
        <v>145</v>
      </c>
      <c r="B137" s="3">
        <v>4578</v>
      </c>
      <c r="C137" s="3" t="s">
        <v>95</v>
      </c>
      <c r="D137" s="3" t="s">
        <v>165</v>
      </c>
      <c r="E137">
        <v>288</v>
      </c>
      <c r="F137">
        <v>528</v>
      </c>
      <c r="G137">
        <f>VLOOKUP(M137,Normy!$D$1:$G$17,3,FALSE)</f>
        <v>528</v>
      </c>
      <c r="H137" s="1">
        <v>54.545499999999997</v>
      </c>
      <c r="I137">
        <v>155</v>
      </c>
      <c r="J137">
        <f t="shared" si="8"/>
        <v>155</v>
      </c>
      <c r="K137" s="3">
        <f t="shared" si="9"/>
        <v>155</v>
      </c>
      <c r="L137">
        <f t="shared" si="10"/>
        <v>0</v>
      </c>
      <c r="M137" t="s">
        <v>162</v>
      </c>
    </row>
    <row r="138" spans="1:13" x14ac:dyDescent="0.25">
      <c r="A138">
        <v>11</v>
      </c>
      <c r="B138" s="3">
        <v>14430</v>
      </c>
      <c r="C138" s="3" t="s">
        <v>166</v>
      </c>
      <c r="D138" s="3" t="s">
        <v>167</v>
      </c>
      <c r="E138">
        <v>504</v>
      </c>
      <c r="F138">
        <v>528</v>
      </c>
      <c r="G138">
        <f>VLOOKUP(M138,Normy!$D$1:$G$17,3,FALSE)</f>
        <v>528</v>
      </c>
      <c r="H138" s="1">
        <v>95.454499999999996</v>
      </c>
      <c r="I138">
        <v>155</v>
      </c>
      <c r="J138">
        <f t="shared" si="8"/>
        <v>155</v>
      </c>
      <c r="K138" s="3">
        <f t="shared" si="9"/>
        <v>155</v>
      </c>
      <c r="L138">
        <f t="shared" si="10"/>
        <v>0</v>
      </c>
      <c r="M138" t="s">
        <v>162</v>
      </c>
    </row>
    <row r="139" spans="1:13" x14ac:dyDescent="0.25">
      <c r="A139">
        <v>147</v>
      </c>
      <c r="B139" s="3">
        <v>4341</v>
      </c>
      <c r="C139" s="3" t="s">
        <v>27</v>
      </c>
      <c r="D139" s="3" t="s">
        <v>168</v>
      </c>
      <c r="E139">
        <v>504</v>
      </c>
      <c r="F139">
        <v>528</v>
      </c>
      <c r="G139">
        <f>VLOOKUP(M139,Normy!$D$1:$G$17,3,FALSE)</f>
        <v>528</v>
      </c>
      <c r="H139" s="1">
        <v>95.454499999999996</v>
      </c>
      <c r="I139">
        <v>155</v>
      </c>
      <c r="J139">
        <f t="shared" si="8"/>
        <v>155</v>
      </c>
      <c r="K139" s="3">
        <f t="shared" si="9"/>
        <v>155</v>
      </c>
      <c r="L139">
        <f t="shared" si="10"/>
        <v>0</v>
      </c>
      <c r="M139" t="s">
        <v>162</v>
      </c>
    </row>
    <row r="140" spans="1:13" x14ac:dyDescent="0.25">
      <c r="A140">
        <v>121</v>
      </c>
      <c r="B140" s="3">
        <v>2595</v>
      </c>
      <c r="C140" s="3" t="s">
        <v>6</v>
      </c>
      <c r="D140" s="3" t="s">
        <v>127</v>
      </c>
      <c r="E140">
        <v>396</v>
      </c>
      <c r="F140">
        <v>528</v>
      </c>
      <c r="G140">
        <f>VLOOKUP(M140,Normy!$D$1:$G$17,3,FALSE)</f>
        <v>528</v>
      </c>
      <c r="H140" s="1">
        <v>75</v>
      </c>
      <c r="I140">
        <v>150</v>
      </c>
      <c r="J140">
        <f t="shared" si="8"/>
        <v>150</v>
      </c>
      <c r="K140" s="3">
        <f t="shared" si="9"/>
        <v>150</v>
      </c>
      <c r="L140">
        <f t="shared" si="10"/>
        <v>0</v>
      </c>
      <c r="M140" t="s">
        <v>128</v>
      </c>
    </row>
    <row r="141" spans="1:13" x14ac:dyDescent="0.25">
      <c r="A141">
        <v>123</v>
      </c>
      <c r="B141" s="3">
        <v>15149</v>
      </c>
      <c r="C141" s="3" t="s">
        <v>130</v>
      </c>
      <c r="D141" s="3" t="s">
        <v>131</v>
      </c>
      <c r="E141">
        <v>120</v>
      </c>
      <c r="F141">
        <v>528</v>
      </c>
      <c r="G141">
        <f>VLOOKUP(M141,Normy!$D$1:$G$17,3,FALSE)</f>
        <v>528</v>
      </c>
      <c r="H141" s="1">
        <v>22.7273</v>
      </c>
      <c r="I141">
        <v>150</v>
      </c>
      <c r="J141">
        <f t="shared" si="8"/>
        <v>35</v>
      </c>
      <c r="K141" s="3">
        <f t="shared" si="9"/>
        <v>69</v>
      </c>
      <c r="L141">
        <f t="shared" si="10"/>
        <v>34</v>
      </c>
      <c r="M141" t="s">
        <v>128</v>
      </c>
    </row>
    <row r="142" spans="1:13" x14ac:dyDescent="0.25">
      <c r="A142">
        <v>122</v>
      </c>
      <c r="B142" s="3">
        <v>4548</v>
      </c>
      <c r="C142" s="3" t="s">
        <v>19</v>
      </c>
      <c r="D142" s="3" t="s">
        <v>129</v>
      </c>
      <c r="E142">
        <v>252</v>
      </c>
      <c r="F142">
        <v>528</v>
      </c>
      <c r="G142">
        <f>VLOOKUP(M142,Normy!$D$1:$G$17,3,FALSE)</f>
        <v>528</v>
      </c>
      <c r="H142" s="1">
        <v>47.7273</v>
      </c>
      <c r="I142">
        <v>150</v>
      </c>
      <c r="J142">
        <f t="shared" si="8"/>
        <v>72</v>
      </c>
      <c r="K142" s="3">
        <f t="shared" si="9"/>
        <v>144</v>
      </c>
      <c r="L142">
        <f t="shared" si="10"/>
        <v>72</v>
      </c>
      <c r="M142" t="s">
        <v>128</v>
      </c>
    </row>
    <row r="143" spans="1:13" x14ac:dyDescent="0.25">
      <c r="A143">
        <v>124</v>
      </c>
      <c r="B143" s="3">
        <v>14432</v>
      </c>
      <c r="C143" s="3" t="s">
        <v>92</v>
      </c>
      <c r="D143" s="3" t="s">
        <v>132</v>
      </c>
      <c r="E143">
        <v>0</v>
      </c>
      <c r="F143">
        <v>528</v>
      </c>
      <c r="G143">
        <f>VLOOKUP(M143,Normy!$D$1:$G$17,3,FALSE)</f>
        <v>528</v>
      </c>
      <c r="H143" s="1">
        <v>0</v>
      </c>
      <c r="I143">
        <v>150</v>
      </c>
      <c r="J143">
        <f t="shared" si="8"/>
        <v>0</v>
      </c>
      <c r="K143" s="3">
        <f t="shared" si="9"/>
        <v>0</v>
      </c>
      <c r="L143">
        <f t="shared" si="10"/>
        <v>0</v>
      </c>
      <c r="M143" t="s">
        <v>128</v>
      </c>
    </row>
    <row r="144" spans="1:13" x14ac:dyDescent="0.25">
      <c r="A144">
        <v>125</v>
      </c>
      <c r="B144" s="3">
        <v>18244</v>
      </c>
      <c r="C144" s="3" t="s">
        <v>6</v>
      </c>
      <c r="D144" s="3" t="s">
        <v>133</v>
      </c>
      <c r="E144">
        <v>168</v>
      </c>
      <c r="F144">
        <v>528</v>
      </c>
      <c r="G144">
        <f>VLOOKUP(M144,Normy!$D$1:$G$17,3,FALSE)</f>
        <v>528</v>
      </c>
      <c r="H144" s="1">
        <v>31.628799999999998</v>
      </c>
      <c r="I144">
        <v>150</v>
      </c>
      <c r="J144">
        <f t="shared" si="8"/>
        <v>48</v>
      </c>
      <c r="K144" s="3">
        <f t="shared" si="9"/>
        <v>96</v>
      </c>
      <c r="L144">
        <f t="shared" si="10"/>
        <v>48</v>
      </c>
      <c r="M144" t="s">
        <v>128</v>
      </c>
    </row>
    <row r="145" spans="1:13" x14ac:dyDescent="0.25">
      <c r="A145">
        <v>172</v>
      </c>
      <c r="B145" s="3">
        <v>18380</v>
      </c>
      <c r="C145" s="3" t="s">
        <v>76</v>
      </c>
      <c r="D145" s="3" t="s">
        <v>134</v>
      </c>
      <c r="E145">
        <v>96</v>
      </c>
      <c r="F145">
        <v>528</v>
      </c>
      <c r="G145">
        <f>VLOOKUP(M145,Normy!$D$1:$G$17,3,FALSE)</f>
        <v>528</v>
      </c>
      <c r="H145" s="1">
        <v>18.181799999999999</v>
      </c>
      <c r="I145">
        <v>150</v>
      </c>
      <c r="J145">
        <f t="shared" si="8"/>
        <v>28</v>
      </c>
      <c r="K145" s="3">
        <f t="shared" si="9"/>
        <v>55</v>
      </c>
      <c r="L145">
        <f t="shared" si="10"/>
        <v>27</v>
      </c>
      <c r="M145" t="s">
        <v>128</v>
      </c>
    </row>
    <row r="146" spans="1:13" x14ac:dyDescent="0.25">
      <c r="A146">
        <v>126</v>
      </c>
      <c r="B146" s="3">
        <v>9676</v>
      </c>
      <c r="C146" s="3" t="s">
        <v>92</v>
      </c>
      <c r="D146" s="3" t="s">
        <v>135</v>
      </c>
      <c r="E146">
        <v>408</v>
      </c>
      <c r="F146">
        <v>528</v>
      </c>
      <c r="G146">
        <f>VLOOKUP(M146,Normy!$D$1:$G$17,3,FALSE)</f>
        <v>528</v>
      </c>
      <c r="H146" s="1">
        <v>77.083299999999994</v>
      </c>
      <c r="I146">
        <v>150</v>
      </c>
      <c r="J146">
        <f t="shared" si="8"/>
        <v>150</v>
      </c>
      <c r="K146" s="3">
        <f t="shared" si="9"/>
        <v>150</v>
      </c>
      <c r="L146">
        <f t="shared" si="10"/>
        <v>0</v>
      </c>
      <c r="M146" t="s">
        <v>128</v>
      </c>
    </row>
    <row r="147" spans="1:13" x14ac:dyDescent="0.25">
      <c r="A147">
        <v>127</v>
      </c>
      <c r="B147" s="3">
        <v>18245</v>
      </c>
      <c r="C147" s="3" t="s">
        <v>13</v>
      </c>
      <c r="D147" s="3" t="s">
        <v>136</v>
      </c>
      <c r="E147">
        <v>84</v>
      </c>
      <c r="F147">
        <v>528</v>
      </c>
      <c r="G147">
        <f>VLOOKUP(M147,Normy!$D$1:$G$17,3,FALSE)</f>
        <v>528</v>
      </c>
      <c r="H147" s="1">
        <v>15.9091</v>
      </c>
      <c r="I147">
        <v>150</v>
      </c>
      <c r="J147">
        <f t="shared" si="8"/>
        <v>24</v>
      </c>
      <c r="K147" s="3">
        <f t="shared" si="9"/>
        <v>48</v>
      </c>
      <c r="L147">
        <f t="shared" si="10"/>
        <v>24</v>
      </c>
      <c r="M147" t="s">
        <v>128</v>
      </c>
    </row>
    <row r="148" spans="1:13" x14ac:dyDescent="0.25">
      <c r="A148">
        <v>128</v>
      </c>
      <c r="B148" s="3">
        <v>16292</v>
      </c>
      <c r="C148" s="3" t="s">
        <v>137</v>
      </c>
      <c r="D148" s="3" t="s">
        <v>138</v>
      </c>
      <c r="E148">
        <v>84</v>
      </c>
      <c r="F148">
        <v>528</v>
      </c>
      <c r="G148">
        <f>VLOOKUP(M148,Normy!$D$1:$G$17,3,FALSE)</f>
        <v>528</v>
      </c>
      <c r="H148" s="1">
        <v>15.7197</v>
      </c>
      <c r="I148">
        <v>150</v>
      </c>
      <c r="J148">
        <f t="shared" si="8"/>
        <v>24</v>
      </c>
      <c r="K148" s="3">
        <f t="shared" si="9"/>
        <v>48</v>
      </c>
      <c r="L148">
        <f t="shared" si="10"/>
        <v>24</v>
      </c>
      <c r="M148" t="s">
        <v>128</v>
      </c>
    </row>
    <row r="149" spans="1:13" x14ac:dyDescent="0.25">
      <c r="A149">
        <v>129</v>
      </c>
      <c r="B149" s="3">
        <v>11724</v>
      </c>
      <c r="C149" s="3" t="s">
        <v>36</v>
      </c>
      <c r="D149" s="3" t="s">
        <v>139</v>
      </c>
      <c r="E149">
        <v>132</v>
      </c>
      <c r="F149">
        <v>528</v>
      </c>
      <c r="G149">
        <f>VLOOKUP(M149,Normy!$D$1:$G$17,3,FALSE)</f>
        <v>528</v>
      </c>
      <c r="H149" s="1">
        <v>24.810600000000001</v>
      </c>
      <c r="I149">
        <v>150</v>
      </c>
      <c r="J149">
        <f t="shared" si="8"/>
        <v>38</v>
      </c>
      <c r="K149" s="3">
        <f t="shared" si="9"/>
        <v>75</v>
      </c>
      <c r="L149">
        <f t="shared" si="10"/>
        <v>37</v>
      </c>
      <c r="M149" t="s">
        <v>128</v>
      </c>
    </row>
    <row r="150" spans="1:13" x14ac:dyDescent="0.25">
      <c r="A150">
        <v>130</v>
      </c>
      <c r="B150" s="3">
        <v>12482</v>
      </c>
      <c r="C150" s="3" t="s">
        <v>140</v>
      </c>
      <c r="D150" s="3" t="s">
        <v>141</v>
      </c>
      <c r="E150">
        <v>252</v>
      </c>
      <c r="F150">
        <v>528</v>
      </c>
      <c r="G150">
        <f>VLOOKUP(M150,Normy!$D$1:$G$17,3,FALSE)</f>
        <v>528</v>
      </c>
      <c r="H150" s="1">
        <v>47.7273</v>
      </c>
      <c r="I150">
        <v>150</v>
      </c>
      <c r="J150">
        <f t="shared" si="8"/>
        <v>72</v>
      </c>
      <c r="K150" s="3">
        <f t="shared" si="9"/>
        <v>144</v>
      </c>
      <c r="L150">
        <f t="shared" si="10"/>
        <v>72</v>
      </c>
      <c r="M150" t="s">
        <v>128</v>
      </c>
    </row>
    <row r="151" spans="1:13" x14ac:dyDescent="0.25">
      <c r="A151">
        <v>171</v>
      </c>
      <c r="B151" s="3">
        <v>18379</v>
      </c>
      <c r="C151" s="3" t="s">
        <v>19</v>
      </c>
      <c r="D151" s="3" t="s">
        <v>142</v>
      </c>
      <c r="E151">
        <v>120</v>
      </c>
      <c r="F151">
        <v>528</v>
      </c>
      <c r="G151">
        <f>VLOOKUP(M151,Normy!$D$1:$G$17,3,FALSE)</f>
        <v>528</v>
      </c>
      <c r="H151" s="1">
        <v>22.7273</v>
      </c>
      <c r="I151">
        <v>150</v>
      </c>
      <c r="J151">
        <f t="shared" si="8"/>
        <v>35</v>
      </c>
      <c r="K151" s="3">
        <f t="shared" si="9"/>
        <v>69</v>
      </c>
      <c r="L151">
        <f t="shared" si="10"/>
        <v>34</v>
      </c>
      <c r="M151" t="s">
        <v>128</v>
      </c>
    </row>
  </sheetData>
  <autoFilter ref="A1:M151" xr:uid="{00000000-0009-0000-0000-000000000000}"/>
  <sortState ref="A2:M152">
    <sortCondition ref="M2:M152"/>
    <sortCondition ref="D2:D152"/>
    <sortCondition ref="C2:C152"/>
    <sortCondition ref="B2:B152"/>
  </sortState>
  <conditionalFormatting sqref="L2:L151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EF35C-483A-42EA-A8FF-BBE054A3858F}">
  <dimension ref="A1:B82"/>
  <sheetViews>
    <sheetView workbookViewId="0">
      <selection activeCell="B82" sqref="B1:B82"/>
    </sheetView>
  </sheetViews>
  <sheetFormatPr defaultRowHeight="15" x14ac:dyDescent="0.25"/>
  <sheetData>
    <row r="1" spans="1:2" x14ac:dyDescent="0.25">
      <c r="A1">
        <v>8128</v>
      </c>
      <c r="B1">
        <v>73</v>
      </c>
    </row>
    <row r="2" spans="1:2" x14ac:dyDescent="0.25">
      <c r="A2">
        <v>8109</v>
      </c>
      <c r="B2">
        <v>85</v>
      </c>
    </row>
    <row r="3" spans="1:2" x14ac:dyDescent="0.25">
      <c r="A3">
        <v>4783</v>
      </c>
      <c r="B3">
        <v>113</v>
      </c>
    </row>
    <row r="4" spans="1:2" x14ac:dyDescent="0.25">
      <c r="A4">
        <v>4621</v>
      </c>
      <c r="B4">
        <v>107</v>
      </c>
    </row>
    <row r="5" spans="1:2" x14ac:dyDescent="0.25">
      <c r="A5">
        <v>16788</v>
      </c>
      <c r="B5">
        <v>34</v>
      </c>
    </row>
    <row r="6" spans="1:2" x14ac:dyDescent="0.25">
      <c r="A6">
        <v>17148</v>
      </c>
      <c r="B6">
        <v>34</v>
      </c>
    </row>
    <row r="7" spans="1:2" x14ac:dyDescent="0.25">
      <c r="A7">
        <v>17049</v>
      </c>
      <c r="B7">
        <v>6</v>
      </c>
    </row>
    <row r="8" spans="1:2" x14ac:dyDescent="0.25">
      <c r="A8">
        <v>4573</v>
      </c>
      <c r="B8">
        <v>11</v>
      </c>
    </row>
    <row r="9" spans="1:2" x14ac:dyDescent="0.25">
      <c r="A9">
        <v>15701</v>
      </c>
      <c r="B9">
        <v>28</v>
      </c>
    </row>
    <row r="10" spans="1:2" x14ac:dyDescent="0.25">
      <c r="A10">
        <v>4613</v>
      </c>
      <c r="B10">
        <v>40</v>
      </c>
    </row>
    <row r="11" spans="1:2" x14ac:dyDescent="0.25">
      <c r="A11">
        <v>4689</v>
      </c>
      <c r="B11">
        <v>97</v>
      </c>
    </row>
    <row r="12" spans="1:2" x14ac:dyDescent="0.25">
      <c r="A12">
        <v>4737</v>
      </c>
      <c r="B12">
        <v>125</v>
      </c>
    </row>
    <row r="13" spans="1:2" x14ac:dyDescent="0.25">
      <c r="A13">
        <v>10813</v>
      </c>
      <c r="B13">
        <v>66</v>
      </c>
    </row>
    <row r="14" spans="1:2" x14ac:dyDescent="0.25">
      <c r="A14">
        <v>10821</v>
      </c>
      <c r="B14">
        <v>89</v>
      </c>
    </row>
    <row r="15" spans="1:2" x14ac:dyDescent="0.25">
      <c r="A15">
        <v>13593</v>
      </c>
      <c r="B15">
        <v>5</v>
      </c>
    </row>
    <row r="16" spans="1:2" x14ac:dyDescent="0.25">
      <c r="A16">
        <v>15469</v>
      </c>
      <c r="B16">
        <v>84</v>
      </c>
    </row>
    <row r="17" spans="1:2" x14ac:dyDescent="0.25">
      <c r="A17">
        <v>11749</v>
      </c>
      <c r="B17">
        <v>42</v>
      </c>
    </row>
    <row r="18" spans="1:2" x14ac:dyDescent="0.25">
      <c r="A18">
        <v>9685</v>
      </c>
      <c r="B18">
        <v>68</v>
      </c>
    </row>
    <row r="19" spans="1:2" x14ac:dyDescent="0.25">
      <c r="A19">
        <v>10816</v>
      </c>
      <c r="B19">
        <v>63</v>
      </c>
    </row>
    <row r="20" spans="1:2" x14ac:dyDescent="0.25">
      <c r="A20">
        <v>18434</v>
      </c>
      <c r="B20">
        <v>10</v>
      </c>
    </row>
    <row r="21" spans="1:2" x14ac:dyDescent="0.25">
      <c r="A21">
        <v>4744</v>
      </c>
      <c r="B21">
        <v>105</v>
      </c>
    </row>
    <row r="22" spans="1:2" x14ac:dyDescent="0.25">
      <c r="A22">
        <v>10790</v>
      </c>
      <c r="B22">
        <v>59</v>
      </c>
    </row>
    <row r="23" spans="1:2" x14ac:dyDescent="0.25">
      <c r="A23">
        <v>13873</v>
      </c>
      <c r="B23">
        <v>48</v>
      </c>
    </row>
    <row r="24" spans="1:2" x14ac:dyDescent="0.25">
      <c r="A24">
        <v>4545</v>
      </c>
      <c r="B24">
        <v>81</v>
      </c>
    </row>
    <row r="25" spans="1:2" x14ac:dyDescent="0.25">
      <c r="A25">
        <v>17810</v>
      </c>
      <c r="B25">
        <v>32</v>
      </c>
    </row>
    <row r="26" spans="1:2" x14ac:dyDescent="0.25">
      <c r="A26">
        <v>10797</v>
      </c>
      <c r="B26">
        <v>59</v>
      </c>
    </row>
    <row r="27" spans="1:2" x14ac:dyDescent="0.25">
      <c r="A27">
        <v>14282</v>
      </c>
      <c r="B27">
        <v>5</v>
      </c>
    </row>
    <row r="28" spans="1:2" x14ac:dyDescent="0.25">
      <c r="A28">
        <v>10798</v>
      </c>
      <c r="B28">
        <v>109</v>
      </c>
    </row>
    <row r="29" spans="1:2" x14ac:dyDescent="0.25">
      <c r="A29">
        <v>4614</v>
      </c>
      <c r="B29">
        <v>38</v>
      </c>
    </row>
    <row r="30" spans="1:2" x14ac:dyDescent="0.25">
      <c r="A30">
        <v>8562</v>
      </c>
      <c r="B30">
        <v>86</v>
      </c>
    </row>
    <row r="31" spans="1:2" x14ac:dyDescent="0.25">
      <c r="A31">
        <v>8563</v>
      </c>
      <c r="B31">
        <v>43</v>
      </c>
    </row>
    <row r="32" spans="1:2" x14ac:dyDescent="0.25">
      <c r="A32">
        <v>12802</v>
      </c>
      <c r="B32">
        <v>109</v>
      </c>
    </row>
    <row r="33" spans="1:2" x14ac:dyDescent="0.25">
      <c r="A33">
        <v>14767</v>
      </c>
      <c r="B33">
        <v>27</v>
      </c>
    </row>
    <row r="34" spans="1:2" x14ac:dyDescent="0.25">
      <c r="A34">
        <v>4622</v>
      </c>
      <c r="B34">
        <v>37</v>
      </c>
    </row>
    <row r="35" spans="1:2" x14ac:dyDescent="0.25">
      <c r="A35">
        <v>4700</v>
      </c>
      <c r="B35">
        <v>12</v>
      </c>
    </row>
    <row r="36" spans="1:2" x14ac:dyDescent="0.25">
      <c r="A36">
        <v>11728</v>
      </c>
      <c r="B36">
        <v>71</v>
      </c>
    </row>
    <row r="37" spans="1:2" x14ac:dyDescent="0.25">
      <c r="A37">
        <v>11729</v>
      </c>
      <c r="B37">
        <v>71</v>
      </c>
    </row>
    <row r="38" spans="1:2" x14ac:dyDescent="0.25">
      <c r="A38">
        <v>4555</v>
      </c>
      <c r="B38">
        <v>75</v>
      </c>
    </row>
    <row r="39" spans="1:2" x14ac:dyDescent="0.25">
      <c r="A39">
        <v>13793</v>
      </c>
      <c r="B39">
        <v>75</v>
      </c>
    </row>
    <row r="40" spans="1:2" x14ac:dyDescent="0.25">
      <c r="A40">
        <v>8102</v>
      </c>
      <c r="B40">
        <v>94</v>
      </c>
    </row>
    <row r="41" spans="1:2" x14ac:dyDescent="0.25">
      <c r="A41">
        <v>4675</v>
      </c>
      <c r="B41">
        <v>29</v>
      </c>
    </row>
    <row r="42" spans="1:2" x14ac:dyDescent="0.25">
      <c r="A42">
        <v>4715</v>
      </c>
      <c r="B42">
        <v>38</v>
      </c>
    </row>
    <row r="43" spans="1:2" x14ac:dyDescent="0.25">
      <c r="A43">
        <v>4756</v>
      </c>
      <c r="B43">
        <v>66</v>
      </c>
    </row>
    <row r="44" spans="1:2" x14ac:dyDescent="0.25">
      <c r="A44">
        <v>12262</v>
      </c>
      <c r="B44">
        <v>55</v>
      </c>
    </row>
    <row r="45" spans="1:2" x14ac:dyDescent="0.25">
      <c r="A45">
        <v>16608</v>
      </c>
      <c r="B45">
        <v>84</v>
      </c>
    </row>
    <row r="46" spans="1:2" x14ac:dyDescent="0.25">
      <c r="A46">
        <v>9679</v>
      </c>
      <c r="B46">
        <v>55</v>
      </c>
    </row>
    <row r="47" spans="1:2" x14ac:dyDescent="0.25">
      <c r="A47">
        <v>13054</v>
      </c>
      <c r="B47">
        <v>55</v>
      </c>
    </row>
    <row r="48" spans="1:2" x14ac:dyDescent="0.25">
      <c r="A48">
        <v>10996</v>
      </c>
      <c r="B48">
        <v>50</v>
      </c>
    </row>
    <row r="49" spans="1:2" x14ac:dyDescent="0.25">
      <c r="A49">
        <v>4848</v>
      </c>
      <c r="B49">
        <v>88</v>
      </c>
    </row>
    <row r="50" spans="1:2" x14ac:dyDescent="0.25">
      <c r="A50">
        <v>10983</v>
      </c>
      <c r="B50">
        <v>21</v>
      </c>
    </row>
    <row r="51" spans="1:2" x14ac:dyDescent="0.25">
      <c r="A51">
        <v>8117</v>
      </c>
      <c r="B51">
        <v>45</v>
      </c>
    </row>
    <row r="52" spans="1:2" x14ac:dyDescent="0.25">
      <c r="A52">
        <v>4541</v>
      </c>
      <c r="B52">
        <v>45</v>
      </c>
    </row>
    <row r="53" spans="1:2" x14ac:dyDescent="0.25">
      <c r="A53">
        <v>17755</v>
      </c>
      <c r="B53">
        <v>78</v>
      </c>
    </row>
    <row r="54" spans="1:2" x14ac:dyDescent="0.25">
      <c r="A54">
        <v>8472</v>
      </c>
      <c r="B54">
        <v>16</v>
      </c>
    </row>
    <row r="55" spans="1:2" x14ac:dyDescent="0.25">
      <c r="A55">
        <v>17345</v>
      </c>
      <c r="B55">
        <v>86</v>
      </c>
    </row>
    <row r="56" spans="1:2" x14ac:dyDescent="0.25">
      <c r="A56">
        <v>17754</v>
      </c>
      <c r="B56">
        <v>82</v>
      </c>
    </row>
    <row r="57" spans="1:2" x14ac:dyDescent="0.25">
      <c r="A57">
        <v>4691</v>
      </c>
      <c r="B57">
        <v>36</v>
      </c>
    </row>
    <row r="58" spans="1:2" x14ac:dyDescent="0.25">
      <c r="A58">
        <v>17352</v>
      </c>
      <c r="B58">
        <v>77</v>
      </c>
    </row>
    <row r="59" spans="1:2" x14ac:dyDescent="0.25">
      <c r="A59">
        <v>17380</v>
      </c>
      <c r="B59">
        <v>70</v>
      </c>
    </row>
    <row r="60" spans="1:2" x14ac:dyDescent="0.25">
      <c r="A60">
        <v>11757</v>
      </c>
      <c r="B60">
        <v>67</v>
      </c>
    </row>
    <row r="61" spans="1:2" x14ac:dyDescent="0.25">
      <c r="A61">
        <v>13580</v>
      </c>
      <c r="B61">
        <v>22</v>
      </c>
    </row>
    <row r="62" spans="1:2" x14ac:dyDescent="0.25">
      <c r="A62">
        <v>15136</v>
      </c>
      <c r="B62">
        <v>37</v>
      </c>
    </row>
    <row r="63" spans="1:2" x14ac:dyDescent="0.25">
      <c r="A63">
        <v>17828</v>
      </c>
      <c r="B63">
        <v>37</v>
      </c>
    </row>
    <row r="64" spans="1:2" x14ac:dyDescent="0.25">
      <c r="A64">
        <v>4659</v>
      </c>
      <c r="B64">
        <v>67</v>
      </c>
    </row>
    <row r="65" spans="1:2" x14ac:dyDescent="0.25">
      <c r="A65">
        <v>11248</v>
      </c>
      <c r="B65">
        <v>52</v>
      </c>
    </row>
    <row r="66" spans="1:2" x14ac:dyDescent="0.25">
      <c r="A66">
        <v>9689</v>
      </c>
      <c r="B66">
        <v>30</v>
      </c>
    </row>
    <row r="67" spans="1:2" x14ac:dyDescent="0.25">
      <c r="A67">
        <v>12010</v>
      </c>
      <c r="B67">
        <v>56</v>
      </c>
    </row>
    <row r="68" spans="1:2" x14ac:dyDescent="0.25">
      <c r="A68">
        <v>10953</v>
      </c>
      <c r="B68">
        <v>29</v>
      </c>
    </row>
    <row r="69" spans="1:2" x14ac:dyDescent="0.25">
      <c r="A69">
        <v>11997</v>
      </c>
      <c r="B69">
        <v>69</v>
      </c>
    </row>
    <row r="70" spans="1:2" x14ac:dyDescent="0.25">
      <c r="A70">
        <v>4644</v>
      </c>
      <c r="B70">
        <v>51</v>
      </c>
    </row>
    <row r="71" spans="1:2" x14ac:dyDescent="0.25">
      <c r="A71">
        <v>4661</v>
      </c>
      <c r="B71">
        <v>62</v>
      </c>
    </row>
    <row r="72" spans="1:2" x14ac:dyDescent="0.25">
      <c r="A72">
        <v>4705</v>
      </c>
      <c r="B72">
        <v>62</v>
      </c>
    </row>
    <row r="73" spans="1:2" x14ac:dyDescent="0.25">
      <c r="A73">
        <v>16719</v>
      </c>
      <c r="B73">
        <v>46</v>
      </c>
    </row>
    <row r="74" spans="1:2" x14ac:dyDescent="0.25">
      <c r="A74">
        <v>15149</v>
      </c>
      <c r="B74">
        <v>34</v>
      </c>
    </row>
    <row r="75" spans="1:2" x14ac:dyDescent="0.25">
      <c r="A75">
        <v>4548</v>
      </c>
      <c r="B75">
        <v>72</v>
      </c>
    </row>
    <row r="76" spans="1:2" x14ac:dyDescent="0.25">
      <c r="A76">
        <v>18244</v>
      </c>
      <c r="B76">
        <v>48</v>
      </c>
    </row>
    <row r="77" spans="1:2" x14ac:dyDescent="0.25">
      <c r="A77">
        <v>18380</v>
      </c>
      <c r="B77">
        <v>27</v>
      </c>
    </row>
    <row r="78" spans="1:2" x14ac:dyDescent="0.25">
      <c r="A78">
        <v>18245</v>
      </c>
      <c r="B78">
        <v>24</v>
      </c>
    </row>
    <row r="79" spans="1:2" x14ac:dyDescent="0.25">
      <c r="A79">
        <v>16292</v>
      </c>
      <c r="B79">
        <v>24</v>
      </c>
    </row>
    <row r="80" spans="1:2" x14ac:dyDescent="0.25">
      <c r="A80">
        <v>11724</v>
      </c>
      <c r="B80">
        <v>37</v>
      </c>
    </row>
    <row r="81" spans="1:2" x14ac:dyDescent="0.25">
      <c r="A81">
        <v>12482</v>
      </c>
      <c r="B81">
        <v>72</v>
      </c>
    </row>
    <row r="82" spans="1:2" x14ac:dyDescent="0.25">
      <c r="A82">
        <v>18379</v>
      </c>
      <c r="B82">
        <v>34</v>
      </c>
    </row>
  </sheetData>
  <conditionalFormatting sqref="B1:B82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"/>
  <sheetViews>
    <sheetView workbookViewId="0">
      <selection activeCell="F9" sqref="A8:F9"/>
    </sheetView>
  </sheetViews>
  <sheetFormatPr defaultRowHeight="15" x14ac:dyDescent="0.25"/>
  <cols>
    <col min="3" max="3" width="13.7109375" bestFit="1" customWidth="1"/>
    <col min="4" max="4" width="21.42578125" bestFit="1" customWidth="1"/>
    <col min="5" max="6" width="17.85546875" customWidth="1"/>
  </cols>
  <sheetData>
    <row r="1" spans="1:7" x14ac:dyDescent="0.25">
      <c r="A1" t="s">
        <v>236</v>
      </c>
      <c r="B1" t="s">
        <v>232</v>
      </c>
      <c r="C1" t="s">
        <v>233</v>
      </c>
      <c r="D1" t="s">
        <v>5</v>
      </c>
      <c r="E1" t="s">
        <v>234</v>
      </c>
      <c r="F1" t="s">
        <v>240</v>
      </c>
      <c r="G1" t="s">
        <v>237</v>
      </c>
    </row>
    <row r="2" spans="1:7" x14ac:dyDescent="0.25">
      <c r="A2">
        <v>1</v>
      </c>
      <c r="B2">
        <v>3</v>
      </c>
      <c r="C2">
        <v>46</v>
      </c>
      <c r="D2" t="s">
        <v>73</v>
      </c>
      <c r="E2">
        <v>552</v>
      </c>
      <c r="F2" s="2">
        <v>552</v>
      </c>
      <c r="G2">
        <v>300</v>
      </c>
    </row>
    <row r="3" spans="1:7" x14ac:dyDescent="0.25">
      <c r="A3">
        <v>2</v>
      </c>
      <c r="B3">
        <v>8</v>
      </c>
      <c r="C3">
        <v>46</v>
      </c>
      <c r="D3" t="s">
        <v>105</v>
      </c>
      <c r="E3">
        <v>552</v>
      </c>
      <c r="F3" s="2">
        <v>552</v>
      </c>
      <c r="G3">
        <v>260</v>
      </c>
    </row>
    <row r="4" spans="1:7" x14ac:dyDescent="0.25">
      <c r="A4">
        <v>3</v>
      </c>
      <c r="B4">
        <v>6</v>
      </c>
      <c r="C4">
        <v>46</v>
      </c>
      <c r="D4" t="s">
        <v>42</v>
      </c>
      <c r="E4">
        <v>552</v>
      </c>
      <c r="F4" s="2">
        <v>528</v>
      </c>
      <c r="G4">
        <v>240</v>
      </c>
    </row>
    <row r="5" spans="1:7" x14ac:dyDescent="0.25">
      <c r="A5">
        <v>4</v>
      </c>
      <c r="B5">
        <v>5</v>
      </c>
      <c r="C5">
        <v>40</v>
      </c>
      <c r="D5" t="s">
        <v>199</v>
      </c>
      <c r="E5">
        <v>480</v>
      </c>
      <c r="F5" s="2">
        <v>528</v>
      </c>
      <c r="G5">
        <v>230</v>
      </c>
    </row>
    <row r="6" spans="1:7" x14ac:dyDescent="0.25">
      <c r="A6">
        <v>5</v>
      </c>
      <c r="B6">
        <v>10</v>
      </c>
      <c r="C6">
        <v>42</v>
      </c>
      <c r="D6" t="s">
        <v>189</v>
      </c>
      <c r="E6">
        <v>504</v>
      </c>
      <c r="F6" s="2">
        <v>504</v>
      </c>
      <c r="G6">
        <v>220</v>
      </c>
    </row>
    <row r="7" spans="1:7" x14ac:dyDescent="0.25">
      <c r="A7">
        <v>6</v>
      </c>
      <c r="B7">
        <v>4</v>
      </c>
      <c r="C7">
        <v>46</v>
      </c>
      <c r="D7" t="s">
        <v>171</v>
      </c>
      <c r="E7">
        <v>552</v>
      </c>
      <c r="F7" s="2">
        <v>504</v>
      </c>
      <c r="G7">
        <v>210</v>
      </c>
    </row>
    <row r="8" spans="1:7" x14ac:dyDescent="0.25">
      <c r="A8">
        <v>7</v>
      </c>
      <c r="B8">
        <v>1</v>
      </c>
      <c r="C8">
        <v>37</v>
      </c>
      <c r="D8" t="s">
        <v>94</v>
      </c>
      <c r="E8">
        <v>444</v>
      </c>
      <c r="F8" s="2">
        <v>504</v>
      </c>
      <c r="G8">
        <v>200</v>
      </c>
    </row>
    <row r="9" spans="1:7" x14ac:dyDescent="0.25">
      <c r="A9">
        <v>8</v>
      </c>
      <c r="B9">
        <v>13</v>
      </c>
      <c r="C9">
        <v>44</v>
      </c>
      <c r="D9" t="s">
        <v>58</v>
      </c>
      <c r="E9">
        <v>528</v>
      </c>
      <c r="F9" s="2">
        <v>504</v>
      </c>
      <c r="G9">
        <v>190</v>
      </c>
    </row>
    <row r="10" spans="1:7" x14ac:dyDescent="0.25">
      <c r="A10">
        <v>9</v>
      </c>
      <c r="B10">
        <v>9</v>
      </c>
      <c r="C10">
        <v>44</v>
      </c>
      <c r="D10" t="s">
        <v>219</v>
      </c>
      <c r="E10">
        <v>528</v>
      </c>
      <c r="F10" s="2">
        <v>528</v>
      </c>
      <c r="G10">
        <v>185</v>
      </c>
    </row>
    <row r="11" spans="1:7" x14ac:dyDescent="0.25">
      <c r="A11">
        <v>10</v>
      </c>
      <c r="B11">
        <v>16</v>
      </c>
      <c r="C11">
        <v>44</v>
      </c>
      <c r="D11" t="s">
        <v>25</v>
      </c>
      <c r="E11">
        <v>528</v>
      </c>
      <c r="F11" s="2">
        <v>528</v>
      </c>
      <c r="G11">
        <v>180</v>
      </c>
    </row>
    <row r="12" spans="1:7" x14ac:dyDescent="0.25">
      <c r="A12">
        <v>11</v>
      </c>
      <c r="B12">
        <v>7</v>
      </c>
      <c r="C12">
        <v>44</v>
      </c>
      <c r="D12" t="s">
        <v>84</v>
      </c>
      <c r="E12">
        <v>528</v>
      </c>
      <c r="F12" s="2">
        <v>528</v>
      </c>
      <c r="G12">
        <v>175</v>
      </c>
    </row>
    <row r="13" spans="1:7" x14ac:dyDescent="0.25">
      <c r="A13">
        <v>12</v>
      </c>
      <c r="B13">
        <v>15</v>
      </c>
      <c r="C13">
        <v>44</v>
      </c>
      <c r="D13" t="s">
        <v>208</v>
      </c>
      <c r="E13">
        <v>528</v>
      </c>
      <c r="F13" s="2">
        <v>528</v>
      </c>
      <c r="G13">
        <v>170</v>
      </c>
    </row>
    <row r="14" spans="1:7" x14ac:dyDescent="0.25">
      <c r="A14">
        <v>13</v>
      </c>
      <c r="B14">
        <v>11</v>
      </c>
      <c r="C14">
        <v>44</v>
      </c>
      <c r="D14" t="s">
        <v>145</v>
      </c>
      <c r="E14">
        <v>528</v>
      </c>
      <c r="F14" s="2">
        <v>528</v>
      </c>
      <c r="G14">
        <v>165</v>
      </c>
    </row>
    <row r="15" spans="1:7" x14ac:dyDescent="0.25">
      <c r="A15">
        <v>14</v>
      </c>
      <c r="B15">
        <v>12</v>
      </c>
      <c r="C15">
        <v>44</v>
      </c>
      <c r="D15" t="s">
        <v>8</v>
      </c>
      <c r="E15">
        <v>528</v>
      </c>
      <c r="F15" s="2">
        <v>528</v>
      </c>
      <c r="G15">
        <v>160</v>
      </c>
    </row>
    <row r="16" spans="1:7" x14ac:dyDescent="0.25">
      <c r="A16">
        <v>15</v>
      </c>
      <c r="B16">
        <v>2</v>
      </c>
      <c r="C16">
        <v>44</v>
      </c>
      <c r="D16" t="s">
        <v>162</v>
      </c>
      <c r="E16">
        <v>528</v>
      </c>
      <c r="F16" s="2">
        <v>528</v>
      </c>
      <c r="G16">
        <v>155</v>
      </c>
    </row>
    <row r="17" spans="1:7" x14ac:dyDescent="0.25">
      <c r="A17">
        <v>16</v>
      </c>
      <c r="B17">
        <v>14</v>
      </c>
      <c r="C17">
        <v>44</v>
      </c>
      <c r="D17" t="s">
        <v>128</v>
      </c>
      <c r="E17">
        <v>528</v>
      </c>
      <c r="F17" s="2">
        <v>528</v>
      </c>
      <c r="G17">
        <v>150</v>
      </c>
    </row>
  </sheetData>
  <autoFilter ref="A1:G1" xr:uid="{00000000-0009-0000-0000-000001000000}">
    <sortState ref="A2:G17">
      <sortCondition ref="A1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Gracze</vt:lpstr>
      <vt:lpstr>Korekta</vt:lpstr>
      <vt:lpstr>Normy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Wasłowicz</dc:creator>
  <cp:lastModifiedBy>Marcin Wasłowicz</cp:lastModifiedBy>
  <dcterms:created xsi:type="dcterms:W3CDTF">2017-03-19T03:28:02Z</dcterms:created>
  <dcterms:modified xsi:type="dcterms:W3CDTF">2018-04-17T13:25:27Z</dcterms:modified>
</cp:coreProperties>
</file>